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námicas" sheetId="1" r:id="rId4"/>
    <sheet state="visible" name="Base corte al  30 07 21 " sheetId="2" r:id="rId5"/>
    <sheet state="visible" name="Cuadros generales" sheetId="3" r:id="rId6"/>
    <sheet state="visible" name="Cuadros y gráficos Lugar" sheetId="4" r:id="rId7"/>
    <sheet state="visible" name="Hoja2" sheetId="5" r:id="rId8"/>
  </sheets>
  <definedNames/>
  <calcPr/>
  <pivotCaches>
    <pivotCache cacheId="0" r:id="rId9"/>
  </pivotCaches>
  <extLst>
    <ext uri="GoogleSheetsCustomDataVersion1">
      <go:sheetsCustomData xmlns:go="http://customooxmlschemas.google.com/" r:id="rId10" roundtripDataSignature="AMtx7mguv3F2jNCp8qAJ2hqrPFmYmen2SQ=="/>
    </ext>
  </extLst>
</workbook>
</file>

<file path=xl/sharedStrings.xml><?xml version="1.0" encoding="utf-8"?>
<sst xmlns="http://schemas.openxmlformats.org/spreadsheetml/2006/main" count="3891" uniqueCount="917">
  <si>
    <t>Localidad donde se desarrolla el conteo</t>
  </si>
  <si>
    <t xml:space="preserve">Suma de Bien </t>
  </si>
  <si>
    <t xml:space="preserve">Suma de Mal </t>
  </si>
  <si>
    <t xml:space="preserve">Suma de Sin </t>
  </si>
  <si>
    <t>Antonio Nariño</t>
  </si>
  <si>
    <t>Barrio Unidos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</si>
  <si>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</si>
  <si>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</si>
  <si>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</si>
  <si>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</si>
  <si>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</si>
  <si>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</si>
  <si>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</si>
  <si>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</si>
  <si>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</si>
  <si>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</si>
  <si>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Cristóbal</t>
  </si>
  <si>
    <t>Santa fe</t>
  </si>
  <si>
    <t>Suba</t>
  </si>
  <si>
    <t>Teusaquillo</t>
  </si>
  <si>
    <t>Tunjuelito</t>
  </si>
  <si>
    <t>Usaquén</t>
  </si>
  <si>
    <t>Usme</t>
  </si>
  <si>
    <t>Suma total</t>
  </si>
  <si>
    <t>Fecha de recolección</t>
  </si>
  <si>
    <t>Nombre del recolector de la información</t>
  </si>
  <si>
    <t>Nombre del barrio</t>
  </si>
  <si>
    <t>Dirección</t>
  </si>
  <si>
    <t xml:space="preserve">Lugar de recolección </t>
  </si>
  <si>
    <t xml:space="preserve">¿Cuál? </t>
  </si>
  <si>
    <t xml:space="preserve">Bien </t>
  </si>
  <si>
    <t xml:space="preserve">Mal </t>
  </si>
  <si>
    <t xml:space="preserve">Sin </t>
  </si>
  <si>
    <t xml:space="preserve">V Bien </t>
  </si>
  <si>
    <t xml:space="preserve">V Mal </t>
  </si>
  <si>
    <t xml:space="preserve">V Sin </t>
  </si>
  <si>
    <t xml:space="preserve">P Con D </t>
  </si>
  <si>
    <t xml:space="preserve">P Sin D </t>
  </si>
  <si>
    <t xml:space="preserve">V Con D </t>
  </si>
  <si>
    <t>Observaciones</t>
  </si>
  <si>
    <t>2021-02-19</t>
  </si>
  <si>
    <t>Juan Carlos Rozo</t>
  </si>
  <si>
    <t>Plaza de usme</t>
  </si>
  <si>
    <t>Av Caracas calle 81 sur</t>
  </si>
  <si>
    <t>Plaza de mercado</t>
  </si>
  <si>
    <t>Calle 76 sur con Av Caracas</t>
  </si>
  <si>
    <t>Calle principal con aglomeración de púbico</t>
  </si>
  <si>
    <t>Calle 65c sur con avenida caracas</t>
  </si>
  <si>
    <t>Centro comercial</t>
  </si>
  <si>
    <t>Calle 27 sur con carrera 6</t>
  </si>
  <si>
    <t>20 de julio</t>
  </si>
  <si>
    <t>Calle 25 sur con carrera 6</t>
  </si>
  <si>
    <t>Calle 22 sur con carrera 6</t>
  </si>
  <si>
    <t>Candelaria la nueva</t>
  </si>
  <si>
    <t>Calle 61 sur con carrera 45a</t>
  </si>
  <si>
    <t>El ensueño</t>
  </si>
  <si>
    <t>Calle 68 sur con  cra 51</t>
  </si>
  <si>
    <t>Peñon del cortijo</t>
  </si>
  <si>
    <t>Calle 63 sur carrera 70c</t>
  </si>
  <si>
    <t>2021-02-23</t>
  </si>
  <si>
    <t>Pedro Bernal Meauri</t>
  </si>
  <si>
    <t>Unicentro</t>
  </si>
  <si>
    <t>Avenida carrera 15 Calle 127</t>
  </si>
  <si>
    <t>Sin distancia en puntos de venta informal quince personas en cuatro grupos</t>
  </si>
  <si>
    <t>Carrera 7 calle 21</t>
  </si>
  <si>
    <t>En personas siete en dos grupos y en puntos de venta informal un grupo</t>
  </si>
  <si>
    <t>Avenida carrera 15 calle 100</t>
  </si>
  <si>
    <t>En venta informal un grupo de tres personas</t>
  </si>
  <si>
    <t>Avenida carrera 15 calle 93</t>
  </si>
  <si>
    <t>Sin distancia en personas un grupo y en ventas informales dos grupos.</t>
  </si>
  <si>
    <t>Avenida Chile</t>
  </si>
  <si>
    <t>Avenida Chile carrera 9</t>
  </si>
  <si>
    <t>Sin distancia en personas tres grupos.</t>
  </si>
  <si>
    <t>Lourdes</t>
  </si>
  <si>
    <t>Carrera 13 calle 63</t>
  </si>
  <si>
    <t>Otro</t>
  </si>
  <si>
    <t>Parque comercial</t>
  </si>
  <si>
    <t>En personas sin distancia cinco grupos y en ventas informales cuatro grupos.</t>
  </si>
  <si>
    <t>Centro</t>
  </si>
  <si>
    <t>Carrera 7 cales 12 y 13</t>
  </si>
  <si>
    <t>Sin distancia en personas 17 grupos y en ventas informales tres grupos.</t>
  </si>
  <si>
    <t>Carrera 7 calle 11</t>
  </si>
  <si>
    <t>Sin distancia en personas seis grupos y en ventas informales dos grupos.</t>
  </si>
  <si>
    <t>Egipto</t>
  </si>
  <si>
    <t>Carrera 3 #7-58</t>
  </si>
  <si>
    <t>Poco flujo de personas</t>
  </si>
  <si>
    <t>2021-02-25</t>
  </si>
  <si>
    <t>Hayuelos</t>
  </si>
  <si>
    <t>Avenida carrera 86 calle 17</t>
  </si>
  <si>
    <t>Con lluvia se realizó dentro del centro comercial. Sin distancia en personas dos grupos.</t>
  </si>
  <si>
    <t>El Portal</t>
  </si>
  <si>
    <t>Avenida Suba Portal</t>
  </si>
  <si>
    <t>Sin distancia en personas cuatro grupos y en ventas informales siete grupos</t>
  </si>
  <si>
    <t>Centro Suba</t>
  </si>
  <si>
    <t>Avenida Suba carrera 91</t>
  </si>
  <si>
    <t>Sin distancia tres grupos en personas y en ventas informales</t>
  </si>
  <si>
    <t>El Rincón</t>
  </si>
  <si>
    <t>Calle 129a carrera 93</t>
  </si>
  <si>
    <t>Sin distancia en personas tres grupos y en ventas informales cinco grupos.</t>
  </si>
  <si>
    <t>El Portal 80</t>
  </si>
  <si>
    <t>Calle 80 carrera 100</t>
  </si>
  <si>
    <t>Se presentaron lluvias ligeras. Sin distancia en personas seis grupos y en ventas informales dos grupos</t>
  </si>
  <si>
    <t>Las Ferias</t>
  </si>
  <si>
    <t>Avenida Rojas calle 66 al sur</t>
  </si>
  <si>
    <t>Lluvias ligeras. Sin distancia dos grupos y en ventas informales dos grupos.</t>
  </si>
  <si>
    <t>Avenida carrera 70 calle 74</t>
  </si>
  <si>
    <t>Sin distancia en personas un grupo</t>
  </si>
  <si>
    <t>Carrera 100 calle 22</t>
  </si>
  <si>
    <t>Sin distancia en personas tres grupos. Lluvias ligeras</t>
  </si>
  <si>
    <t>Calle 19 carrera 103a</t>
  </si>
  <si>
    <t>Lluvias ligeras, hay vendedores pero no compradores</t>
  </si>
  <si>
    <t>2021-03-04</t>
  </si>
  <si>
    <t>Restrepo</t>
  </si>
  <si>
    <t>Carrera 20 #17</t>
  </si>
  <si>
    <t>Sin distancia en personas dos grupos y en ventas informales dos grupos.</t>
  </si>
  <si>
    <t>Plaza de mercado Restrepo</t>
  </si>
  <si>
    <t>Sin distancia en personas tres grupos y en ventas informales tres grupos.</t>
  </si>
  <si>
    <t>Ecocampo</t>
  </si>
  <si>
    <t>Calle 68 Sur # 45b</t>
  </si>
  <si>
    <t>En personas sin distancia tres grupos y en vendedores informales tres grupos</t>
  </si>
  <si>
    <t>Perdomo</t>
  </si>
  <si>
    <t>CC El Ensueño</t>
  </si>
  <si>
    <t>Sin distancia en personas cuatro grupos y en ventas informales un grupo</t>
  </si>
  <si>
    <t>Calle 63 Sur #71f</t>
  </si>
  <si>
    <t>Sin distancia en personas cuatro grupos y en vendedores informales un grupo</t>
  </si>
  <si>
    <t>El Carmen</t>
  </si>
  <si>
    <t>Plaza de mercado El Carmen</t>
  </si>
  <si>
    <t>Lloviendo y la plaza de mercado se encontraba cerrada porque la estaban desinfectando</t>
  </si>
  <si>
    <t>La Estrella</t>
  </si>
  <si>
    <t>Centro comercial La Estrella carrera 25a #44 sur</t>
  </si>
  <si>
    <t>Un grupo sin distancia para personas y ventas informales. El centro comercial casi vacio</t>
  </si>
  <si>
    <t>Olaya</t>
  </si>
  <si>
    <t>Calle 24 sur # 19</t>
  </si>
  <si>
    <t>Centro Mayor</t>
  </si>
  <si>
    <t>Centro comercial Centro Mayor</t>
  </si>
  <si>
    <t>Sin distancia en personas nueve grupos y en ventas informales dos grupos</t>
  </si>
  <si>
    <t>Trinidad Galan</t>
  </si>
  <si>
    <t>Plaza de mercado Trinidad Galan</t>
  </si>
  <si>
    <t>Sin distancia dos grupos y en ventas informales un grupo</t>
  </si>
  <si>
    <t>San Andresito la 38</t>
  </si>
  <si>
    <t>Carrera 38 #9</t>
  </si>
  <si>
    <t>Sin distancia en personas siete grupos y en ventas informales un grupo</t>
  </si>
  <si>
    <t>Plaza Centro</t>
  </si>
  <si>
    <t>Carrera 65 #11</t>
  </si>
  <si>
    <t>Sin distancia en personas cuatro personas y en ventas informales un grupo</t>
  </si>
  <si>
    <t>2021-03-05</t>
  </si>
  <si>
    <t>La Floresta</t>
  </si>
  <si>
    <t>Avenida 68 #97</t>
  </si>
  <si>
    <t>Sin distancia en personas cuatro grupos y en ventas ambulantes dos grupos</t>
  </si>
  <si>
    <t>Siete de Agosto</t>
  </si>
  <si>
    <t>Calle 66 # 24</t>
  </si>
  <si>
    <t>Sin distancia dos grupos en personas y en ventas ambulantes</t>
  </si>
  <si>
    <t>Calle 67 #25</t>
  </si>
  <si>
    <t>Sin distancia en personas tres grupos y en ventas ambulantes dos grupos</t>
  </si>
  <si>
    <t>Pablo VI</t>
  </si>
  <si>
    <t>Carulla Pablo VI</t>
  </si>
  <si>
    <t>Galerías</t>
  </si>
  <si>
    <t>Calle 53 #24</t>
  </si>
  <si>
    <t>Sin distancia en personas cuatro grupos y en ventas ambulantes tres grupos</t>
  </si>
  <si>
    <t>Parkway</t>
  </si>
  <si>
    <t>Carrera 24 #45</t>
  </si>
  <si>
    <t>Sin distancia en ventas ambulantes un grupo</t>
  </si>
  <si>
    <t>Paloquemao</t>
  </si>
  <si>
    <t>Calle 19 #22</t>
  </si>
  <si>
    <t>Sin distancia en personas tres grupos y en ventas ambulantes cuatro grupos</t>
  </si>
  <si>
    <t>La Perseverancia</t>
  </si>
  <si>
    <t>Carrera 5 #29</t>
  </si>
  <si>
    <t>Sin distancia en personas dos grupos. No había ventas ambulantes en el entorno de la Plaza de mercado</t>
  </si>
  <si>
    <t>Carrera 7 #24</t>
  </si>
  <si>
    <t>Sin distancia en personas cuatro grupos y en ventas ambulantes cinco grupos</t>
  </si>
  <si>
    <t>San Victorino</t>
  </si>
  <si>
    <t>Carrera 10 #10</t>
  </si>
  <si>
    <t>Sin distancia en personas seis grupos y en ventas ambulantes cuatro grupos</t>
  </si>
  <si>
    <t>Calle 6</t>
  </si>
  <si>
    <t>Carrera 19 # 6</t>
  </si>
  <si>
    <t>Sin distancia en personas y en ventas ambulantes de a tres grupos cada uno</t>
  </si>
  <si>
    <t>Carrera 7 calle 19</t>
  </si>
  <si>
    <t>Sin distancia en personas ocho grupos y en ventas ambulantes cuatro grupos</t>
  </si>
  <si>
    <t>2021-03-10</t>
  </si>
  <si>
    <t>Portal Suba</t>
  </si>
  <si>
    <t>Avenida Suba carrera 104</t>
  </si>
  <si>
    <t>En ventas informales no hubo personas con distancia</t>
  </si>
  <si>
    <t>En ventas ambulantes no hubo personas con distancia</t>
  </si>
  <si>
    <t>El Rincon</t>
  </si>
  <si>
    <t>Calle 129C carrera 93</t>
  </si>
  <si>
    <t>Portal 80 de TRansmilenio</t>
  </si>
  <si>
    <t>Las aglomeraciones en ventas ambulantes fueron siete grupos más que todo personal de Transmilenio</t>
  </si>
  <si>
    <t>Carrera 70 calle 76</t>
  </si>
  <si>
    <t>La plaza de mercado se encontraba cerrada por aseo, mantenimiento y fumigación</t>
  </si>
  <si>
    <t>Avenida 68 carrera 70</t>
  </si>
  <si>
    <t>Personas con distancia en ventas ambulantes no se presentaron</t>
  </si>
  <si>
    <t>En ventas ambulantes no se encontró personas con distancia</t>
  </si>
  <si>
    <t>Avenida Chile Carrera 9</t>
  </si>
  <si>
    <t>No hay personas con distancia en ventas ambulantes</t>
  </si>
  <si>
    <t>Carrera 15 calle 93</t>
  </si>
  <si>
    <t>En ventas ambulantes no hay personas sin distancia</t>
  </si>
  <si>
    <t>Chicó</t>
  </si>
  <si>
    <t>Carrera 15 calle 100</t>
  </si>
  <si>
    <t>Personas con distancia en ventas ambulantes ninguna</t>
  </si>
  <si>
    <t>Usaquen</t>
  </si>
  <si>
    <t>Carrera 7 calle 121</t>
  </si>
  <si>
    <t>Con distancia en ventas ambulantes no hubo personas</t>
  </si>
  <si>
    <t>Carrera 15 calle 127</t>
  </si>
  <si>
    <t>En distancia de dos metros sin personas en ventas ambulantes</t>
  </si>
  <si>
    <t>2021-03-11</t>
  </si>
  <si>
    <t>Avenida 68 calle 98</t>
  </si>
  <si>
    <t>Calle 66 carrera 24</t>
  </si>
  <si>
    <t>Calle 67 Carrera 26</t>
  </si>
  <si>
    <t>Carrera 54 Calle 53</t>
  </si>
  <si>
    <t>Calle 53 carrera 24</t>
  </si>
  <si>
    <t>Carrera 24 calle 45</t>
  </si>
  <si>
    <t>Calle 19 carrera 22</t>
  </si>
  <si>
    <t>Carrera 5 calle 29</t>
  </si>
  <si>
    <t>Para destacar, es la segunda oportunidad que no se encuentran vendedores informales alrededor de la plaza</t>
  </si>
  <si>
    <t>Carrera 7 calle 24</t>
  </si>
  <si>
    <t>Carrera 10 calle 10</t>
  </si>
  <si>
    <t>La Playa</t>
  </si>
  <si>
    <t>Carrera 19 calle 6</t>
  </si>
  <si>
    <t>Carrera 7 entre calles 19 y 23</t>
  </si>
  <si>
    <t>2021-03-12</t>
  </si>
  <si>
    <t>La Amistad</t>
  </si>
  <si>
    <t>Autopista sur con cra 75g</t>
  </si>
  <si>
    <t>Bosa centro</t>
  </si>
  <si>
    <t>Calle 65 sur Cra 79</t>
  </si>
  <si>
    <t>Calle 65 sur carrera 80a</t>
  </si>
  <si>
    <t>Abastos</t>
  </si>
  <si>
    <t>Diag 38 sur Av carrera 80</t>
  </si>
  <si>
    <t>El Tintal</t>
  </si>
  <si>
    <t>Av Cali con calle 6a</t>
  </si>
  <si>
    <t>Kennedy Centro</t>
  </si>
  <si>
    <t>Cra 78k calle 38 sur</t>
  </si>
  <si>
    <t>2021-03-29</t>
  </si>
  <si>
    <t>Juan Carlos Roz</t>
  </si>
  <si>
    <t>Calle 26 sur con carrera 6</t>
  </si>
  <si>
    <t>Ninguna</t>
  </si>
  <si>
    <t>El restrepo</t>
  </si>
  <si>
    <t>Calle 15 sur con carrera 20</t>
  </si>
  <si>
    <t>Calle 21 sur carrera 19</t>
  </si>
  <si>
    <t>Villa Mayor</t>
  </si>
  <si>
    <t>Cl. 38A Sur # 34d-51</t>
  </si>
  <si>
    <t>2021-03-30</t>
  </si>
  <si>
    <t>Avenida Rojas calle 68</t>
  </si>
  <si>
    <t>Se observó en todas las localidades mal uso del tapa bocas por parte de los conductores de transporte público</t>
  </si>
  <si>
    <t>Calle 63 carrera 13</t>
  </si>
  <si>
    <t>Parque con harto flujo de público</t>
  </si>
  <si>
    <t>En las cuatro localidades visitadas el día de hoy se observa tapa bocas mal puesto en los conductores del transporte urbano.</t>
  </si>
  <si>
    <t>Se observa a los conductores del transporte público con el tapabocas mal puesto</t>
  </si>
  <si>
    <t>Llovizna en la recolección de la información.</t>
  </si>
  <si>
    <t>Portal de Suba</t>
  </si>
  <si>
    <t>Avenida Ciudad de Cali con Avenida Suba</t>
  </si>
  <si>
    <t>Se observa a los conductores del transporte público con el tapa bocas mal puesto</t>
  </si>
  <si>
    <t>Avenida Suba con carrera 91</t>
  </si>
  <si>
    <t>Rincón</t>
  </si>
  <si>
    <t>Calle 129 A carrera 93</t>
  </si>
  <si>
    <t>Portal 80</t>
  </si>
  <si>
    <t>Calle 73A carrera 70</t>
  </si>
  <si>
    <t>Se observa a los conductores del transporte público con el tapa bocas mal puesto.</t>
  </si>
  <si>
    <t>2021-04-06</t>
  </si>
  <si>
    <t>Carrera 68 calle 100</t>
  </si>
  <si>
    <t>Calle 67 carrera 27</t>
  </si>
  <si>
    <t>Carrera 53 calle 56</t>
  </si>
  <si>
    <t>Palermo</t>
  </si>
  <si>
    <t>Calle 45 carrera 24</t>
  </si>
  <si>
    <t>Perseverancia</t>
  </si>
  <si>
    <t>Carrera 5 calle 31</t>
  </si>
  <si>
    <t>2021-04-07</t>
  </si>
  <si>
    <t>Trinidad Galán</t>
  </si>
  <si>
    <t>Carrera 60 calle 4c</t>
  </si>
  <si>
    <t>Calle 19 carrera 103</t>
  </si>
  <si>
    <t>Calle 20 Avenida Ciudad de Cali</t>
  </si>
  <si>
    <t>Carrera 38 calle 10</t>
  </si>
  <si>
    <t>Las Américas</t>
  </si>
  <si>
    <t>Carrera 65 calle 11</t>
  </si>
  <si>
    <t>Carrera 20 calle 15 sur</t>
  </si>
  <si>
    <t>El Restrepo</t>
  </si>
  <si>
    <t>Carrera 19 calle 18 sur</t>
  </si>
  <si>
    <t>Avenida 1 de Mayo Carrera 21</t>
  </si>
  <si>
    <t>Transversal 35 calle 38A sur</t>
  </si>
  <si>
    <t>Claret</t>
  </si>
  <si>
    <t>Carrera 25 Calle 44 Sur</t>
  </si>
  <si>
    <t>Carrera 27 Diagonal 52A sur</t>
  </si>
  <si>
    <t>2021-04-15</t>
  </si>
  <si>
    <t>20 de Julio</t>
  </si>
  <si>
    <t>Carrera 6 calle 27 sur</t>
  </si>
  <si>
    <t>Pedro Bernal Merauri</t>
  </si>
  <si>
    <t>Carrera 6 Calle 24 A Sur</t>
  </si>
  <si>
    <t>Carrera 6 Avenida 1 de Mayo</t>
  </si>
  <si>
    <t>Carrera 7 Calle 19</t>
  </si>
  <si>
    <t>Carrera 7 Avenida Jiménez</t>
  </si>
  <si>
    <t>Carrera 3 Este #7-58</t>
  </si>
  <si>
    <t>Carrera 5 calle 30A</t>
  </si>
  <si>
    <t>San José</t>
  </si>
  <si>
    <t>Calle 9 carrera 21</t>
  </si>
  <si>
    <t>Calle 19 carrera 24</t>
  </si>
  <si>
    <t>Juan CArlos Rozo</t>
  </si>
  <si>
    <t>Santa Librada</t>
  </si>
  <si>
    <t>Calle 75 su av caracas</t>
  </si>
  <si>
    <t>Quintas del portal - portal usme</t>
  </si>
  <si>
    <t>Cra 13 calle 67a sur</t>
  </si>
  <si>
    <t>San Carlos</t>
  </si>
  <si>
    <t>Cra 19 con calle 51 sur</t>
  </si>
  <si>
    <t>Tunal</t>
  </si>
  <si>
    <t>Calle 48sur carrera 24</t>
  </si>
  <si>
    <t>Venecia</t>
  </si>
  <si>
    <t>Av 68 con diagonal 46 sur</t>
  </si>
  <si>
    <t>Cra 19 calle 18 sur</t>
  </si>
  <si>
    <t>Bravo paez</t>
  </si>
  <si>
    <t>Calle 38 sur con autopista sur</t>
  </si>
  <si>
    <t>Calle 15 sur con carrera 17</t>
  </si>
  <si>
    <t>Calle 81 sur con av caracas</t>
  </si>
  <si>
    <t>2021-04-20</t>
  </si>
  <si>
    <t>Bosa Centro</t>
  </si>
  <si>
    <t>Calle 65 sur Cra 78</t>
  </si>
  <si>
    <t>Tintal</t>
  </si>
  <si>
    <t>Carrera 86 Calle 6</t>
  </si>
  <si>
    <t>Cra 80 con calle 36 sur</t>
  </si>
  <si>
    <t>Nuevo Kennedy</t>
  </si>
  <si>
    <t>Carrera 78K con calle 37 A</t>
  </si>
  <si>
    <t>Calle 65 sur Carrera 80</t>
  </si>
  <si>
    <t>La Estancia</t>
  </si>
  <si>
    <t>Calle 65sur con autopista sur</t>
  </si>
  <si>
    <t>Av calle 61 sur con carrera 38</t>
  </si>
  <si>
    <t>El Ensueño</t>
  </si>
  <si>
    <t>Av Calle 68sur Carrera 52</t>
  </si>
  <si>
    <t>El Perdomo</t>
  </si>
  <si>
    <t>Cale 65 sur Carrera 71</t>
  </si>
  <si>
    <t>2021-05-04</t>
  </si>
  <si>
    <t>Carrera 68 calle 98</t>
  </si>
  <si>
    <t>Calle 56B carrera 53</t>
  </si>
  <si>
    <t>Park Way</t>
  </si>
  <si>
    <t>Calle 72 carrera 9</t>
  </si>
  <si>
    <t>2021-05-07</t>
  </si>
  <si>
    <t>Carrera 70 calle 74B</t>
  </si>
  <si>
    <t>Titan</t>
  </si>
  <si>
    <t>Avenida Boyacá calle 80</t>
  </si>
  <si>
    <t>Avenida Suba Carrera 104</t>
  </si>
  <si>
    <t>Avenida Suba Carrera 91</t>
  </si>
  <si>
    <t>Calle 129A carrera 91</t>
  </si>
  <si>
    <t>Carrera 70 calle 68</t>
  </si>
  <si>
    <t>Ciudad Hayuelos</t>
  </si>
  <si>
    <t>Avenida Ciudad de Cali calle 20</t>
  </si>
  <si>
    <t>Antigua estación del ferrocarril</t>
  </si>
  <si>
    <t>Calle 22 carrera 100</t>
  </si>
  <si>
    <t>Carrera 103 A calle 19</t>
  </si>
  <si>
    <t>Se observa disminución de las ventas ambulantes con respecto a otros conteos</t>
  </si>
  <si>
    <t>2021-05-21</t>
  </si>
  <si>
    <t>Carrera 53 calle 56 B</t>
  </si>
  <si>
    <t>2021-06-01</t>
  </si>
  <si>
    <t>Hernan Dario Vargas Galvan</t>
  </si>
  <si>
    <t>La perseverancia</t>
  </si>
  <si>
    <t>calle 31 carrera 5</t>
  </si>
  <si>
    <t>calle 24 carrera 7</t>
  </si>
  <si>
    <t>Carrera 6 entre calles 26 y 27 Sur</t>
  </si>
  <si>
    <t>Carrera 6 calle 23 Sur</t>
  </si>
  <si>
    <t>Carrera 6 calle 22 Sur</t>
  </si>
  <si>
    <t>Mileidy Araque Bedoya</t>
  </si>
  <si>
    <t>RESTREPO</t>
  </si>
  <si>
    <t>PLAZA RESTREPIO</t>
  </si>
  <si>
    <t>MILEIDY ARAQUE BEDOYA</t>
  </si>
  <si>
    <t>CARRERA 19 # 20 - O2 SUR</t>
  </si>
  <si>
    <t>Juan Carlos Valencia Salazar</t>
  </si>
  <si>
    <t>cra3 este  7 58</t>
  </si>
  <si>
    <t>plaza Bolivar</t>
  </si>
  <si>
    <t>calle 11 cara 7</t>
  </si>
  <si>
    <t>vendedores de maíz para palomas en plaza</t>
  </si>
  <si>
    <t>CARRERA 20 13sur</t>
  </si>
  <si>
    <t>centro</t>
  </si>
  <si>
    <t>cra 7 con calle 13</t>
  </si>
  <si>
    <t>carrera septima, entre las calles 19 y 23</t>
  </si>
  <si>
    <t>2021-06-03</t>
  </si>
  <si>
    <t>GALERIAS</t>
  </si>
  <si>
    <t>CALLE 53 CARRERA 15 Y 17</t>
  </si>
  <si>
    <t>AVENIDA CALLE  53 # 36 - 14</t>
  </si>
  <si>
    <t>CALLE 45 B 24 -100 -24 -2</t>
  </si>
  <si>
    <t>2021-06-04</t>
  </si>
  <si>
    <t>Hernan Dario Vargas</t>
  </si>
  <si>
    <t>7 de Agosto</t>
  </si>
  <si>
    <t>Cl 66A 24</t>
  </si>
  <si>
    <t>siete de agosto</t>
  </si>
  <si>
    <t>Cra 29 con Cl 68 "zona de bicicletas"</t>
  </si>
  <si>
    <t>Siete de agosto</t>
  </si>
  <si>
    <t>Cra 29 B Cl 66 Zona de repuestos</t>
  </si>
  <si>
    <t>2021-06-08</t>
  </si>
  <si>
    <t>kennedy central</t>
  </si>
  <si>
    <t>cra 78 k 37 a 53</t>
  </si>
  <si>
    <t>mucha lluvia</t>
  </si>
  <si>
    <t>BOSA  CENTRO</t>
  </si>
  <si>
    <t>CL 59 SUR # 16</t>
  </si>
  <si>
    <t>MILEIDYB ARAQUE BEDOYA</t>
  </si>
  <si>
    <t>BOSA</t>
  </si>
  <si>
    <t>CALLE  51 # 51 - 78 SUR</t>
  </si>
  <si>
    <t>LA FILA DE LOS CAJEROS ELECTRONICOS DE LOS ALREDEDORES DE EL CENTRO COMERCIAL LAS PERSONAS HACEN FILA SIN DISTANCIAMIENTO SOCIAL</t>
  </si>
  <si>
    <t>BOSA LA ESTCION</t>
  </si>
  <si>
    <t>CARRERA 77g # 63 -35 SUR</t>
  </si>
  <si>
    <t>Kennedy central</t>
  </si>
  <si>
    <t>calle 37 sur cra 78 b</t>
  </si>
  <si>
    <t>cra 37 sur cra 78 b</t>
  </si>
  <si>
    <t>Fontibón Centro</t>
  </si>
  <si>
    <t>Parque Carrera 100 calle 18</t>
  </si>
  <si>
    <t>2021-06-10</t>
  </si>
  <si>
    <t>Hernan Darío Vargas Galván</t>
  </si>
  <si>
    <t>San carlos</t>
  </si>
  <si>
    <t>Carrer 19 cl 51 sur</t>
  </si>
  <si>
    <t>cra 24 calle 19</t>
  </si>
  <si>
    <t>zona industrial</t>
  </si>
  <si>
    <t>av americas con carrera 67</t>
  </si>
  <si>
    <t>ZONA INDUSTRIAL</t>
  </si>
  <si>
    <t>CARRERA 65 CALLE 4D</t>
  </si>
  <si>
    <t>CARRERA 65 CON CALLE 11</t>
  </si>
  <si>
    <t>Suba Centro</t>
  </si>
  <si>
    <t>Avenida Suba Transversal 91</t>
  </si>
  <si>
    <t>Carrera 92 calle 146</t>
  </si>
  <si>
    <t>Suba centro</t>
  </si>
  <si>
    <t>Carrera 90 calle 147</t>
  </si>
  <si>
    <t>Parque</t>
  </si>
  <si>
    <t>av caracas con calle 27 sur</t>
  </si>
  <si>
    <t>Juan Caros Valencia S</t>
  </si>
  <si>
    <t>Centenario</t>
  </si>
  <si>
    <t>calle 22 sur cra 27</t>
  </si>
  <si>
    <t>Hernán Darío Vargas Galván</t>
  </si>
  <si>
    <t>Av Caracas cl 44</t>
  </si>
  <si>
    <t>Car 24cl 47 sur</t>
  </si>
  <si>
    <t>2021-06-11</t>
  </si>
  <si>
    <t>Santa Barbara Occidental</t>
  </si>
  <si>
    <t>Avenida 19 Calle 127</t>
  </si>
  <si>
    <t>Calle 116 avenida 19</t>
  </si>
  <si>
    <t>SAN DIEGO</t>
  </si>
  <si>
    <t>CARRERA 7 ENENTRE CALLES 19 Y 23</t>
  </si>
  <si>
    <t>CALLE 24 CARRE 7</t>
  </si>
  <si>
    <t>PERSEVERANCIA</t>
  </si>
  <si>
    <t>CARRERA 5 CALLE 30</t>
  </si>
  <si>
    <t>2021-06-12</t>
  </si>
  <si>
    <t>Carrera 19 calle 19 sur</t>
  </si>
  <si>
    <t>Carrera 20 entre calles 15 y 17</t>
  </si>
  <si>
    <t>Calle 13 Sur carrera 22</t>
  </si>
  <si>
    <t>bosa</t>
  </si>
  <si>
    <t>Bosa la estación Carrera 77g #63 Sur35</t>
  </si>
  <si>
    <t>CEMTRO COMERCIAL BOSA Calle 65 Sur No 79-C 04 sur,</t>
  </si>
  <si>
    <t>EN EL CEMTRO COMERNCIAL EN LOS CAEROS LAS FILAS NO TIENE DISTANCIAMIENTO SOCIAL LOS BENDEDORES INFORMALES NO PORTAN MEDIDASA DE BIOSEGURIDAD</t>
  </si>
  <si>
    <t>Cl. 59 Sur #16 CONCHA ACUSTICA DE BOSA</t>
  </si>
  <si>
    <t>2021-06-15</t>
  </si>
  <si>
    <t>Carrera 70 calle 73 A</t>
  </si>
  <si>
    <t>el gran san  es el nombre del centro comercial</t>
  </si>
  <si>
    <t>calle 10 cra 10</t>
  </si>
  <si>
    <t>mucha aglomeración en el sector</t>
  </si>
  <si>
    <t>San Jose</t>
  </si>
  <si>
    <t>cra 19 con calle 10</t>
  </si>
  <si>
    <t>avenida calle 19 con cra 25</t>
  </si>
  <si>
    <t>Pradera</t>
  </si>
  <si>
    <t>Cr 65 cl 11</t>
  </si>
  <si>
    <t>Trinidad</t>
  </si>
  <si>
    <t>Cra 60 cl 4b</t>
  </si>
  <si>
    <t>Av Américas cra 67</t>
  </si>
  <si>
    <t>Calle 68 avenida Rojas</t>
  </si>
  <si>
    <t>Calle 72 carrera 69</t>
  </si>
  <si>
    <t>Mileidy Araque  Bedoya</t>
  </si>
  <si>
    <t>Candelaria</t>
  </si>
  <si>
    <t>Avenida villa Vicencio TV 63</t>
  </si>
  <si>
    <t>Carrera 63 sur carrera 7 y 72</t>
  </si>
  <si>
    <t>Mileidy araque Bedoya</t>
  </si>
  <si>
    <t>Calle 59 sur # 51 -21 universidad distrital</t>
  </si>
  <si>
    <t>Se presentan aglomeraciones por protesta pacífica en la universidad</t>
  </si>
  <si>
    <t>2021-06-16</t>
  </si>
  <si>
    <t>Carrera 15 calle 72</t>
  </si>
  <si>
    <t>calle 81 sur con avenida caracas</t>
  </si>
  <si>
    <t>Juan Carlos Valencia s</t>
  </si>
  <si>
    <t>Brasilia</t>
  </si>
  <si>
    <t>calle 73 D sur avenida caracas</t>
  </si>
  <si>
    <t>calle 8 con carrera 3 este</t>
  </si>
  <si>
    <t>Cra 7 Entre Cl 9 y Cl 13</t>
  </si>
  <si>
    <t>calle 11 con Cra 7</t>
  </si>
  <si>
    <t>20 julio  plaza de mercado</t>
  </si>
  <si>
    <t>Calle 27 sur # 7 a 50</t>
  </si>
  <si>
    <t>Se observa muchos vendedores informales si medidas de bioseguridad</t>
  </si>
  <si>
    <t>Calle 22 carrera 6 Basar 20 de julio</t>
  </si>
  <si>
    <t>20 de julio estación contri sur</t>
  </si>
  <si>
    <t>Carrera 6 ente calles 26 y 26</t>
  </si>
  <si>
    <t>Se observa aglomeración por protesta paso fue a en el lugar</t>
  </si>
  <si>
    <t>calle 76 sur avenida caras</t>
  </si>
  <si>
    <t>2021-06-17</t>
  </si>
  <si>
    <t>Calle 53 carrera 15</t>
  </si>
  <si>
    <t>Kennedy éxito</t>
  </si>
  <si>
    <t>Carrera 78 # 37 - 53</t>
  </si>
  <si>
    <t>Kennedy zona bancaria</t>
  </si>
  <si>
    <t>Calle 35 sur carrera 78 b</t>
  </si>
  <si>
    <t>Se evidencia q en las filas bancarias no hay distanciamiento social .Los vendedores ambulantes no tiene sus tapabocas bien puestos</t>
  </si>
  <si>
    <t>Calle 53 sur 78</t>
  </si>
  <si>
    <t>Se observa muchos trabajadores informales sin distanciamiento y el tapabocas más puesto</t>
  </si>
  <si>
    <t>7 agosto</t>
  </si>
  <si>
    <t>calle 66 con cra 24</t>
  </si>
  <si>
    <t>siete de Agosto</t>
  </si>
  <si>
    <t>calle 66 entre carrera 24 a la 27</t>
  </si>
  <si>
    <t>cra 29 calle 68</t>
  </si>
  <si>
    <t>2021-06-18</t>
  </si>
  <si>
    <t>Carrera 100 calle 17</t>
  </si>
  <si>
    <t>Carrera 103b calle 19</t>
  </si>
  <si>
    <t>2021-06-19</t>
  </si>
  <si>
    <t>Cl 65 sur Cra 79 b</t>
  </si>
  <si>
    <t>Carrera 29 calle 68</t>
  </si>
  <si>
    <t>Calle 67 entre carrera 25 y carrera 28</t>
  </si>
  <si>
    <t>Cl 65 sur Cra 79 c</t>
  </si>
  <si>
    <t>Cl 65 sur Cra 78 G</t>
  </si>
  <si>
    <t>2021-06-21</t>
  </si>
  <si>
    <t>Pedro Bernal</t>
  </si>
  <si>
    <t>calle 11 carrera 7</t>
  </si>
  <si>
    <t>carrera 3E calle 7</t>
  </si>
  <si>
    <t>Juan Calos Valencia</t>
  </si>
  <si>
    <t>Kennedy Central</t>
  </si>
  <si>
    <t>calle 37s carrera 78b</t>
  </si>
  <si>
    <t>Ninguno</t>
  </si>
  <si>
    <t>Juan Carlos Valencia</t>
  </si>
  <si>
    <t>Calle 35s carrera 78b</t>
  </si>
  <si>
    <t>carrrera 78 K 39 A 41</t>
  </si>
  <si>
    <t>Juan Carlos Valencia S</t>
  </si>
  <si>
    <t>kennedy Central</t>
  </si>
  <si>
    <t>Kra 78 k 37 a 53</t>
  </si>
  <si>
    <t>Mileidy Araque</t>
  </si>
  <si>
    <t>C, ensueño</t>
  </si>
  <si>
    <t>calle 59c sur 51 21</t>
  </si>
  <si>
    <t>compensar y nueva eps tienen filas sin distancia social</t>
  </si>
  <si>
    <t>Miledy Araque</t>
  </si>
  <si>
    <t>Calle 63 sur carrera 71f 72</t>
  </si>
  <si>
    <t>Calle 68 sur carrera 45b</t>
  </si>
  <si>
    <t>2021-06-22</t>
  </si>
  <si>
    <t>Juan Calor Valencia</t>
  </si>
  <si>
    <t>carrera 19 calle 24sur</t>
  </si>
  <si>
    <t>carrera 14 calle 27 sur</t>
  </si>
  <si>
    <t>Santander</t>
  </si>
  <si>
    <t>Avenida 1 de mayo carrera 27</t>
  </si>
  <si>
    <t>Galan</t>
  </si>
  <si>
    <t>Carrera 60 calle 46</t>
  </si>
  <si>
    <t>Avenida américas con 67</t>
  </si>
  <si>
    <t>Hernan Dario</t>
  </si>
  <si>
    <t>Outlets de las americas</t>
  </si>
  <si>
    <t>carrera 62 9A-60</t>
  </si>
  <si>
    <t>avenida caracas calle 44 sur</t>
  </si>
  <si>
    <t>calle 48b 24b 33</t>
  </si>
  <si>
    <t>santa lucia</t>
  </si>
  <si>
    <t>Avenida Caracas calle 44 sur</t>
  </si>
  <si>
    <t>carrera 15 calle 127</t>
  </si>
  <si>
    <t>carrera 19 calle 127</t>
  </si>
  <si>
    <t>carrera 20 calle 127</t>
  </si>
  <si>
    <t>2021-06-23</t>
  </si>
  <si>
    <t>Pendiente</t>
  </si>
  <si>
    <t>Cra 6 con calle 22sur</t>
  </si>
  <si>
    <t>20 Julio</t>
  </si>
  <si>
    <t>Cra 6 calle 24asur</t>
  </si>
  <si>
    <t>PEDRO BERNAL</t>
  </si>
  <si>
    <t>CHAPINERO</t>
  </si>
  <si>
    <t>CARRERA 9 CON CALLE 72</t>
  </si>
  <si>
    <t>NINGUNA</t>
  </si>
  <si>
    <t>JUAN CARLOS VALENCIA</t>
  </si>
  <si>
    <t>SANTA LIBRADA</t>
  </si>
  <si>
    <t>AVENIDA CARACAS CON CALLE 73D SUR</t>
  </si>
  <si>
    <t>CARRERA 14 CON CALLE 81 SUR</t>
  </si>
  <si>
    <t>COLSUBSIDIO</t>
  </si>
  <si>
    <t>AVENIDA CARACAS CON CALLE 76 ASUR</t>
  </si>
  <si>
    <t>CARRERA 13 CON CALLE 63</t>
  </si>
  <si>
    <t>CARRERA 15 CON CALLE 72</t>
  </si>
  <si>
    <t>HERNAN DARIO VARGAS</t>
  </si>
  <si>
    <t>CENTRO</t>
  </si>
  <si>
    <t>CARRERA 7 CON CALLE 13</t>
  </si>
  <si>
    <t>CARRERA 7 CON CALLE 11</t>
  </si>
  <si>
    <t>CALLE 9 CON CARRERA 3 ESTE</t>
  </si>
  <si>
    <t>2021-06-24</t>
  </si>
  <si>
    <t>TUNAL</t>
  </si>
  <si>
    <t>CENTRO COMERCIAL CIUDAD TUNAL</t>
  </si>
  <si>
    <t>AVENIDA CARACAS CON CALLE 44 SUR</t>
  </si>
  <si>
    <t>SAN CARLOS</t>
  </si>
  <si>
    <t>CARRERA 19 CON CALLE 51 SUR</t>
  </si>
  <si>
    <t>CARRERA 24 CON CALLE 45</t>
  </si>
  <si>
    <t>SIETE DE AGOSTO</t>
  </si>
  <si>
    <t>CARRERA 24 CON CALLE 66</t>
  </si>
  <si>
    <t>CALLE 65 CON CARRERA 26</t>
  </si>
  <si>
    <t>CALLE CON 68 CARRERA 29</t>
  </si>
  <si>
    <t>MARLY</t>
  </si>
  <si>
    <t>CALLE 53 CON CARRERA 15</t>
  </si>
  <si>
    <t>CALLE 53 CON CARRERA 24</t>
  </si>
  <si>
    <t>2021-06-25</t>
  </si>
  <si>
    <t>FONTIBON CENTRO</t>
  </si>
  <si>
    <t>CARRERA 100 CON CALLE 18</t>
  </si>
  <si>
    <t>CARRERA 103 B CON CALLE 19</t>
  </si>
  <si>
    <t>MILEIDY ARAQUE</t>
  </si>
  <si>
    <t>PLAZA DE PALOQUEMADO</t>
  </si>
  <si>
    <t>CALLE 19 CON CRA 25</t>
  </si>
  <si>
    <t>SAN VICTORINO</t>
  </si>
  <si>
    <t>CALLE 10 CON CARRERA 19</t>
  </si>
  <si>
    <t>Carrera 80 con calle 65sr</t>
  </si>
  <si>
    <t>Calle 65sur con Cra 78</t>
  </si>
  <si>
    <t>GRAN SAN</t>
  </si>
  <si>
    <t>CALLE 10 CON CARRERA 10</t>
  </si>
  <si>
    <t>FONTIBON</t>
  </si>
  <si>
    <t>CARRERA 100 CON CALLE 22</t>
  </si>
  <si>
    <t>Cra 76 Autopista sur</t>
  </si>
  <si>
    <t>2021-06-26</t>
  </si>
  <si>
    <t>CARRERA 29 CON CALLE 68</t>
  </si>
  <si>
    <t>CALLE 66 CON CARRERA 28</t>
  </si>
  <si>
    <t>CALLE 66 CON CARRERA 24</t>
  </si>
  <si>
    <t>CALLE 76ASUR CON AVENIDA CARACAS</t>
  </si>
  <si>
    <t>CALLE 81 SUR CON CARRERA 14</t>
  </si>
  <si>
    <t>BRASILIA</t>
  </si>
  <si>
    <t>CALLE 73 DSUR CON AVENIDA CARACAS</t>
  </si>
  <si>
    <t>AGLOMERACIÓN EN PARADEROS</t>
  </si>
  <si>
    <t>MILEYDI ARAQUE</t>
  </si>
  <si>
    <t>SANTA LUCIA</t>
  </si>
  <si>
    <t>2021-06-29</t>
  </si>
  <si>
    <t>Centro suba</t>
  </si>
  <si>
    <t>Cra 92c # 146a</t>
  </si>
  <si>
    <t>Cra 91 # 146c</t>
  </si>
  <si>
    <t>Plaza fundacional suba</t>
  </si>
  <si>
    <t>Cll 145 # 91</t>
  </si>
  <si>
    <t>Centro comercial centro suba</t>
  </si>
  <si>
    <t>calle 63 sur cra 71 f  y 72</t>
  </si>
  <si>
    <t>centro comercial Ensueño</t>
  </si>
  <si>
    <t>avenida ciudad Villavicencio con avenida Arborizadora</t>
  </si>
  <si>
    <t>calle 68 sur  cra 45 b</t>
  </si>
  <si>
    <t>2021-06-30</t>
  </si>
  <si>
    <t>calle 13 sur cra 22</t>
  </si>
  <si>
    <t>por ser punto de intercesión no hay aglomeración, no hay vendedores informales</t>
  </si>
  <si>
    <t>cra 20 entre calles 15  sur a la 17 sur</t>
  </si>
  <si>
    <t>Mucha aglomeración zonas de los bancos</t>
  </si>
  <si>
    <t>cra 19c  calle 19 sur</t>
  </si>
  <si>
    <t>Fontibón centro</t>
  </si>
  <si>
    <t>Cra 103 Cll 22</t>
  </si>
  <si>
    <t>Cra 100 Cl 22</t>
  </si>
  <si>
    <t>Fontibon Centro</t>
  </si>
  <si>
    <t>Cra 100 Cl 18</t>
  </si>
  <si>
    <t>2021-07-01</t>
  </si>
  <si>
    <t>Multicentro</t>
  </si>
  <si>
    <t>Calle 127 Avenida 19</t>
  </si>
  <si>
    <t>Pesdro Bernal Meauri</t>
  </si>
  <si>
    <t>Cedritos</t>
  </si>
  <si>
    <t>Carrera 9 Calle 140</t>
  </si>
  <si>
    <t>diag 45 con tranv 22</t>
  </si>
  <si>
    <t>Clínica</t>
  </si>
  <si>
    <t>cra 22 calle 45 bis</t>
  </si>
  <si>
    <t>Galerias</t>
  </si>
  <si>
    <t>calle 53 con cra 24</t>
  </si>
  <si>
    <t>2021-07-02</t>
  </si>
  <si>
    <t>Boyacá Real</t>
  </si>
  <si>
    <t>Calle 68 Avenida Boyacá</t>
  </si>
  <si>
    <t>Carrera 77A calle 72</t>
  </si>
  <si>
    <t>Villa Luz</t>
  </si>
  <si>
    <t>Carrera 77A calle 66</t>
  </si>
  <si>
    <t>Kennedy CentraL</t>
  </si>
  <si>
    <t>CRA 78 K 37 A 53 SUR</t>
  </si>
  <si>
    <t>Juan  Carlos Valencia Salazar</t>
  </si>
  <si>
    <t>CALLE 37 SUR CRA 78 B</t>
  </si>
  <si>
    <t>JUAN CARLOS VALENCIA SALAZAR</t>
  </si>
  <si>
    <t>kENNEDY CENTRAL</t>
  </si>
  <si>
    <t>CALLE 35 SUR  CRA 78 B</t>
  </si>
  <si>
    <t>AGLOMERACION ZONA BANCARIA</t>
  </si>
  <si>
    <t>2021-07-03</t>
  </si>
  <si>
    <t>12 de Octubre</t>
  </si>
  <si>
    <t>Calle 68 carrera 50</t>
  </si>
  <si>
    <t>Carrera 51 calle 68</t>
  </si>
  <si>
    <t>Carrera 50 calle 72</t>
  </si>
  <si>
    <t>Portal Sur</t>
  </si>
  <si>
    <t>av calle 57 sur cra 72</t>
  </si>
  <si>
    <t>punto intercesión puente peatonal super cade del sur</t>
  </si>
  <si>
    <t>Bosa Estación</t>
  </si>
  <si>
    <t>calle 65 av 57 R sur</t>
  </si>
  <si>
    <t>-Punto de intercesión entre avenida 57 R sur con calle 65</t>
  </si>
  <si>
    <t>calle 65s cra 79 B</t>
  </si>
  <si>
    <t>2021-07-06</t>
  </si>
  <si>
    <t>Av americas</t>
  </si>
  <si>
    <t>Trinidad-galan</t>
  </si>
  <si>
    <t>Cra 60 # 4b 24</t>
  </si>
  <si>
    <t>iglesia 20 de julio calle 27 sur cra 6</t>
  </si>
  <si>
    <t>cra 6  25 c 02 sur</t>
  </si>
  <si>
    <t>cra 6 calle 22 a 25 sur</t>
  </si>
  <si>
    <t>Avenida  Caracas con 27</t>
  </si>
  <si>
    <t>Calle 4 sur  carrera 19</t>
  </si>
  <si>
    <t>Avenida 3 Calle 22 carrera 27</t>
  </si>
  <si>
    <t>2021-07-07</t>
  </si>
  <si>
    <t>calle 63   1127</t>
  </si>
  <si>
    <t>Calle 19 carrera 21</t>
  </si>
  <si>
    <t>A partir de hoy no se tiene en cuenta el distanciamiento</t>
  </si>
  <si>
    <t>San Andresito calle 9</t>
  </si>
  <si>
    <t>Carrera 19 calle 10</t>
  </si>
  <si>
    <t>A partir del día de hoy no se mide el distanciamiento</t>
  </si>
  <si>
    <t>A partir del día de hoy no se tiene en cuentas el distanciamiento</t>
  </si>
  <si>
    <t>avenida chile</t>
  </si>
  <si>
    <t>calle 72 con cra 9</t>
  </si>
  <si>
    <t>AV chile con la 15</t>
  </si>
  <si>
    <t>avenida chile calle 72 con cra 15</t>
  </si>
  <si>
    <t>2021-07-08</t>
  </si>
  <si>
    <t>calle 70 a bis con cra 87 a</t>
  </si>
  <si>
    <t>Bosa la Estación</t>
  </si>
  <si>
    <t>carrera 77 g  calle 63 sur</t>
  </si>
  <si>
    <t>Portal sur</t>
  </si>
  <si>
    <t>Trv  73 b con autopista sur</t>
  </si>
  <si>
    <t>Carrera 70 avenida 68</t>
  </si>
  <si>
    <t>Avenida 68 Avenida Rojas</t>
  </si>
  <si>
    <t>Avenida carrera 70 calle 73A</t>
  </si>
  <si>
    <t>Hernan Darío Vargas Galvan</t>
  </si>
  <si>
    <t>Cra 6 entre calle 27 y 25</t>
  </si>
  <si>
    <t>Cra 6 calle 24</t>
  </si>
  <si>
    <t>Cra 6 calle 22 sur</t>
  </si>
  <si>
    <t>Zona industrial</t>
  </si>
  <si>
    <t>Carrera 59 con 60</t>
  </si>
  <si>
    <t>Carrera 65 # 11- 50</t>
  </si>
  <si>
    <t>2021-07-09</t>
  </si>
  <si>
    <t>12 de octubre</t>
  </si>
  <si>
    <t>Carrera 52 calle 67 A</t>
  </si>
  <si>
    <t>carrera 50 calle 72</t>
  </si>
  <si>
    <t>12de octubre</t>
  </si>
  <si>
    <t>Calle 74 carrera 50</t>
  </si>
  <si>
    <t>calle 37 sur con cra 78 b</t>
  </si>
  <si>
    <t>cra 78 K 37 53 sur</t>
  </si>
  <si>
    <t>2021-07-10</t>
  </si>
  <si>
    <t>Avenida Caracas con carrera 24</t>
  </si>
  <si>
    <t>Calle 24 sur carrera 10</t>
  </si>
  <si>
    <t>AV Americas con Cra 65</t>
  </si>
  <si>
    <t>pradera</t>
  </si>
  <si>
    <t>Cra 60 con CLL 4b</t>
  </si>
  <si>
    <t>portal sur</t>
  </si>
  <si>
    <t>cra 72 avenida calle 57 sur</t>
  </si>
  <si>
    <t>Autopista sur cra 77 c 63 sur</t>
  </si>
  <si>
    <t>calle 65 sur cra 79 a</t>
  </si>
  <si>
    <t>Calle 22 sur con carrera 27</t>
  </si>
  <si>
    <t>2021-07-12</t>
  </si>
  <si>
    <t>Plaza Fontibon</t>
  </si>
  <si>
    <t>cra 103 calle 22</t>
  </si>
  <si>
    <t>carrera 100 calle 22</t>
  </si>
  <si>
    <t>cra 100 calle 22</t>
  </si>
  <si>
    <t>Cra 91 Calle 146C</t>
  </si>
  <si>
    <t>Cra 92 Calle 147</t>
  </si>
  <si>
    <t>Calle 145 cra 91</t>
  </si>
  <si>
    <t>2021-07-13</t>
  </si>
  <si>
    <t>Calle 51 Sur #19b - 26</t>
  </si>
  <si>
    <t>Santa Lucía</t>
  </si>
  <si>
    <t>Ciudad Tunal</t>
  </si>
  <si>
    <t>Calle 43b sur #24b-33</t>
  </si>
  <si>
    <t>avenida circunvalar con calle 10</t>
  </si>
  <si>
    <t>lugar se encontraba muy solo</t>
  </si>
  <si>
    <t>Centro  Plaza Bolívar</t>
  </si>
  <si>
    <t>cra 7 con calle 11</t>
  </si>
  <si>
    <t>plaza Bolívar</t>
  </si>
  <si>
    <t>nieves</t>
  </si>
  <si>
    <t>HERNAN DARIO VARGAS GALVAN</t>
  </si>
  <si>
    <t>PRADERA</t>
  </si>
  <si>
    <t>CRA 65 CON AV AMERICAS</t>
  </si>
  <si>
    <t>CRA 66 CON AV AMERICAS</t>
  </si>
  <si>
    <t>TRINIDAD</t>
  </si>
  <si>
    <t>CR 60 CLL 4 B</t>
  </si>
  <si>
    <t>Santiago Alejandro Arevalo Forero</t>
  </si>
  <si>
    <t>calle 19 cr 7 hasta cl 23 cr7</t>
  </si>
  <si>
    <t>Santiago Arevalo Forero</t>
  </si>
  <si>
    <t>Barrio Las Nieves</t>
  </si>
  <si>
    <t>carrera 7 con calle 24</t>
  </si>
  <si>
    <t>carrera 5 con calle 31</t>
  </si>
  <si>
    <t>2021-07-14</t>
  </si>
  <si>
    <t>av cra  70 74 52</t>
  </si>
  <si>
    <t>las Ferias</t>
  </si>
  <si>
    <t>av calle 72  entre cra 70 y 69</t>
  </si>
  <si>
    <t>las ferias</t>
  </si>
  <si>
    <t>calle 68 av rojas  hacia el norte</t>
  </si>
  <si>
    <t>Diagonal 45 Carrera 16</t>
  </si>
  <si>
    <t>Carrera 23 calle 45</t>
  </si>
  <si>
    <t>Carrera 24 calle 53</t>
  </si>
  <si>
    <t>2021-07-15</t>
  </si>
  <si>
    <t>Carrera 92 calle 146a</t>
  </si>
  <si>
    <t>0</t>
  </si>
  <si>
    <t>Carrera 90 Calle 147</t>
  </si>
  <si>
    <t>Parque principal</t>
  </si>
  <si>
    <t>Juan Carlos Rozo Pérez</t>
  </si>
  <si>
    <t>Ensueño</t>
  </si>
  <si>
    <t>Calle 68 sur con cra 51</t>
  </si>
  <si>
    <t>CAlle 63 sur carrera 71c</t>
  </si>
  <si>
    <t>Calle 68 sur carrera 45a</t>
  </si>
  <si>
    <t>2021-07-16</t>
  </si>
  <si>
    <t>Calle 72 carrera 15</t>
  </si>
  <si>
    <t>Plaza</t>
  </si>
  <si>
    <t>avenida americas con cra 67</t>
  </si>
  <si>
    <t>cra 65 co calle 11</t>
  </si>
  <si>
    <t>cra 60 con calle 4 B</t>
  </si>
  <si>
    <t>2021-07-17</t>
  </si>
  <si>
    <t>Calle 27 Sur Avenida Caracas</t>
  </si>
  <si>
    <t>Carrera 21 avenida 1 de Mayo</t>
  </si>
  <si>
    <t>Sitio médico</t>
  </si>
  <si>
    <t>Carrera 27 calle 22 sur</t>
  </si>
  <si>
    <t>Ciudad de Kennedy</t>
  </si>
  <si>
    <t>Cr 78 k #37 a 53 s</t>
  </si>
  <si>
    <t>Ciudad de kennedy</t>
  </si>
  <si>
    <t>cr 78 b #35 sur 2</t>
  </si>
  <si>
    <t>Calle 37 s cra 78 b</t>
  </si>
  <si>
    <t>2021-07-19</t>
  </si>
  <si>
    <t>Carrera 9 calle 72</t>
  </si>
  <si>
    <t>Las ferias</t>
  </si>
  <si>
    <t>Cll  72 cra 69</t>
  </si>
  <si>
    <t>Clle 72 con Av rojas</t>
  </si>
  <si>
    <t>Santa librada</t>
  </si>
  <si>
    <t>avenida caracas calle 81 sur</t>
  </si>
  <si>
    <t>avenida caracas calle 77 b sur</t>
  </si>
  <si>
    <t>calle 73 d avenida caracas</t>
  </si>
  <si>
    <t>Av rojas con Cll 77</t>
  </si>
  <si>
    <t>2021-07-21</t>
  </si>
  <si>
    <t>Calle 10 carrera 10</t>
  </si>
  <si>
    <t>kra 19 c calle 19 sur</t>
  </si>
  <si>
    <t>Kra 20 entre calles 17 sur a la 15 sur</t>
  </si>
  <si>
    <t>la Valvanera</t>
  </si>
  <si>
    <t>cra 24 diagonal 13 bis sur</t>
  </si>
  <si>
    <t>Cra 6 Calle 27 sur</t>
  </si>
  <si>
    <t>Cra 6 Calle 25a sur</t>
  </si>
  <si>
    <t>Calle 22 sur Cra 6</t>
  </si>
  <si>
    <t>2021-07-22</t>
  </si>
  <si>
    <t>Kra 78k calle 37 sur</t>
  </si>
  <si>
    <t>Calle 37 sur Cra 78 b</t>
  </si>
  <si>
    <t>Cra 78 b calle 35 sur</t>
  </si>
  <si>
    <t>2021-07-23</t>
  </si>
  <si>
    <t>Plazoleta</t>
  </si>
  <si>
    <t>OLAYA</t>
  </si>
  <si>
    <t>CALLE 27 SUR CON AVENIDA CARACAS</t>
  </si>
  <si>
    <t>JUAN CARLOS VALENCIA S</t>
  </si>
  <si>
    <t>CRA 19  CALLE 24</t>
  </si>
  <si>
    <t>CENTENARIO</t>
  </si>
  <si>
    <t>AVENIDA PRIMERA MAYO CON CRA 27</t>
  </si>
  <si>
    <t>2021-07-24</t>
  </si>
  <si>
    <t>Avenida 19 calle 127</t>
  </si>
  <si>
    <t>2021-07-28</t>
  </si>
  <si>
    <t>Calle 72 con Av rojas</t>
  </si>
  <si>
    <t>Av rojas con Cll 74</t>
  </si>
  <si>
    <t>cra 5 calle 30</t>
  </si>
  <si>
    <t>plaza mercado con poca afluencia, 10: 40 am a las 11:07</t>
  </si>
  <si>
    <t>Las nieves</t>
  </si>
  <si>
    <t>cra 7 con calle 24 centro</t>
  </si>
  <si>
    <t>LAS NIEVES</t>
  </si>
  <si>
    <t>CRA 7 CALLES 23 A LA 19</t>
  </si>
  <si>
    <t>santiago arevalo</t>
  </si>
  <si>
    <t>La candelaria</t>
  </si>
  <si>
    <t>Plaza Egipto</t>
  </si>
  <si>
    <t>Santiago Arevalo</t>
  </si>
  <si>
    <t>carrera 7 # 11</t>
  </si>
  <si>
    <t>carrera 7 # 13</t>
  </si>
  <si>
    <t>2021-07-29</t>
  </si>
  <si>
    <t>La Porciúncula</t>
  </si>
  <si>
    <t>Cl. 72 ##10-34</t>
  </si>
  <si>
    <t>calle 76 con avenida caracas</t>
  </si>
  <si>
    <t>Carrera 6 calle 27 Sur</t>
  </si>
  <si>
    <t>Carrera 6 calle 25 Sur</t>
  </si>
  <si>
    <t>Carrera 6 Avenida Primero de mayo</t>
  </si>
  <si>
    <t>calle 74 avenida caracas</t>
  </si>
  <si>
    <t>Hernán Darío Vargas Galván técnico</t>
  </si>
  <si>
    <t>Cra 3 Calle 9</t>
  </si>
  <si>
    <t>Cra7 calle 9</t>
  </si>
  <si>
    <t>Cra. 13 #63-27</t>
  </si>
  <si>
    <t>Concepción Norte</t>
  </si>
  <si>
    <t>Carrera 15 # 72-14</t>
  </si>
  <si>
    <t>Cra 7 entre cll  9 y 13</t>
  </si>
  <si>
    <t>2021-07-30</t>
  </si>
  <si>
    <t>Clínica Infantil</t>
  </si>
  <si>
    <t>Carrera 51 #72-13</t>
  </si>
  <si>
    <t>CRA 100 CALLE 17</t>
  </si>
  <si>
    <t>CARRERA 100 CALLE 18 A LA 22</t>
  </si>
  <si>
    <t>EL CARMEN</t>
  </si>
  <si>
    <t>CRA 103 CALLE 17</t>
  </si>
  <si>
    <t>Perdono</t>
  </si>
  <si>
    <t>Calle 63  s # 71 y  72</t>
  </si>
  <si>
    <t>Calle 68 # sur Carrera 45</t>
  </si>
  <si>
    <t>Cl. 59c Sur #No 51 21</t>
  </si>
  <si>
    <t>Cuadros Generales</t>
  </si>
  <si>
    <t/>
  </si>
  <si>
    <t>Total personas</t>
  </si>
  <si>
    <t xml:space="preserve">Con tapabocas </t>
  </si>
  <si>
    <t>%Con tapa</t>
  </si>
  <si>
    <t>Sin tapabocas</t>
  </si>
  <si>
    <t>T. Mal pueto</t>
  </si>
  <si>
    <t xml:space="preserve">%  P.  Con tapabocas </t>
  </si>
  <si>
    <t>%  P. Tapabocas bien puesto</t>
  </si>
  <si>
    <t>Personas por localidad</t>
  </si>
  <si>
    <t>Localidades</t>
  </si>
  <si>
    <t xml:space="preserve">P Bien </t>
  </si>
  <si>
    <t xml:space="preserve">P Mal </t>
  </si>
  <si>
    <t>T Uso tapabocas</t>
  </si>
  <si>
    <t xml:space="preserve"> P Sin </t>
  </si>
  <si>
    <t xml:space="preserve">T Personas </t>
  </si>
  <si>
    <t>% Personas por localidad</t>
  </si>
  <si>
    <t>% Uso Tapabocas</t>
  </si>
  <si>
    <t>% Bien puesto</t>
  </si>
  <si>
    <t>Total general</t>
  </si>
  <si>
    <t>Vendedores Informales por localidad</t>
  </si>
  <si>
    <t>Localidad</t>
  </si>
  <si>
    <t xml:space="preserve"> V Bien </t>
  </si>
  <si>
    <t>T  venedores con Tapabocas</t>
  </si>
  <si>
    <t>T Vendedores</t>
  </si>
  <si>
    <t>% Vendedores por localidad</t>
  </si>
  <si>
    <t>% con tapabocas</t>
  </si>
  <si>
    <t>% Tapabocas bien puesto</t>
  </si>
  <si>
    <t>Personas uso tapabocas Personas</t>
  </si>
  <si>
    <t>Puntos de recolección</t>
  </si>
  <si>
    <t>P Bien</t>
  </si>
  <si>
    <t>P Mal</t>
  </si>
  <si>
    <t>T Tapabocas</t>
  </si>
  <si>
    <t xml:space="preserve">P sin </t>
  </si>
  <si>
    <t>T Personas</t>
  </si>
  <si>
    <t>% P con tapabocas</t>
  </si>
  <si>
    <t>Calle principal con aglomeración de público</t>
  </si>
  <si>
    <t xml:space="preserve">Vendedores informales uso tapabocas </t>
  </si>
  <si>
    <t>V Mal</t>
  </si>
  <si>
    <t>T V tapabocas</t>
  </si>
  <si>
    <t>T Vededores</t>
  </si>
  <si>
    <t>Calles pricipales con aglomeración de públicos</t>
  </si>
  <si>
    <t>Fecha</t>
  </si>
  <si>
    <t>Tapabocas bien puesto</t>
  </si>
  <si>
    <t>Tapabocas mal puesto</t>
  </si>
  <si>
    <t xml:space="preserve">Total personas </t>
  </si>
  <si>
    <t>T. Con tapabocas</t>
  </si>
  <si>
    <t xml:space="preserve">% Con tapabocas </t>
  </si>
  <si>
    <t>%con T. bien puesto</t>
  </si>
  <si>
    <t>% Tapabocas mal puesto</t>
  </si>
  <si>
    <t>% Sin tapabocas</t>
  </si>
  <si>
    <t>% Acumulado</t>
  </si>
  <si>
    <t>Centros comerciales</t>
  </si>
  <si>
    <t>Etiquetas de fila</t>
  </si>
  <si>
    <t>Plazas de mercado</t>
  </si>
  <si>
    <t>Ciudad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</si>
</sst>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0.0%"/>
    <numFmt numFmtId="166" formatCode="dd\-mm\-yy"/>
  </numFmts>
  <fonts count="8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0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sz val="11.0"/>
      <color theme="1"/>
    </font>
    <font>
      <b/>
      <sz val="14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00B0F0"/>
        <bgColor rgb="FF00B0F0"/>
      </patternFill>
    </fill>
    <fill>
      <patternFill patternType="solid">
        <fgColor rgb="FFFFD965"/>
        <bgColor rgb="FFFFD96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left"/>
    </xf>
    <xf borderId="0" fillId="0" fontId="1" numFmtId="49" xfId="0" applyAlignment="1" applyFont="1" applyNumberFormat="1">
      <alignment horizontal="left"/>
    </xf>
    <xf borderId="1" fillId="2" fontId="3" numFmtId="0" xfId="0" applyBorder="1" applyFill="1" applyFont="1"/>
    <xf borderId="1" fillId="0" fontId="1" numFmtId="164" xfId="0" applyBorder="1" applyFont="1" applyNumberFormat="1"/>
    <xf borderId="1" fillId="0" fontId="1" numFmtId="0" xfId="0" applyBorder="1" applyFont="1"/>
    <xf borderId="1" fillId="0" fontId="1" numFmtId="49" xfId="0" applyBorder="1" applyFont="1" applyNumberFormat="1"/>
    <xf borderId="1" fillId="3" fontId="1" numFmtId="0" xfId="0" applyBorder="1" applyFill="1" applyFont="1"/>
    <xf borderId="0" fillId="0" fontId="4" numFmtId="0" xfId="0" applyFont="1"/>
    <xf borderId="0" fillId="0" fontId="1" numFmtId="9" xfId="0" applyFont="1" applyNumberFormat="1"/>
    <xf quotePrefix="1" borderId="0" fillId="0" fontId="1" numFmtId="0" xfId="0" applyFont="1"/>
    <xf borderId="0" fillId="0" fontId="1" numFmtId="165" xfId="0" applyFont="1" applyNumberFormat="1"/>
    <xf borderId="0" fillId="0" fontId="1" numFmtId="3" xfId="0" applyFont="1" applyNumberFormat="1"/>
    <xf borderId="0" fillId="0" fontId="5" numFmtId="0" xfId="0" applyFont="1"/>
    <xf borderId="1" fillId="0" fontId="1" numFmtId="3" xfId="0" applyBorder="1" applyFont="1" applyNumberFormat="1"/>
    <xf borderId="1" fillId="0" fontId="1" numFmtId="165" xfId="0" applyBorder="1" applyFont="1" applyNumberFormat="1"/>
    <xf borderId="1" fillId="4" fontId="1" numFmtId="3" xfId="0" applyBorder="1" applyFill="1" applyFont="1" applyNumberFormat="1"/>
    <xf borderId="1" fillId="5" fontId="1" numFmtId="0" xfId="0" applyBorder="1" applyFill="1" applyFont="1"/>
    <xf borderId="1" fillId="5" fontId="1" numFmtId="165" xfId="0" applyBorder="1" applyFont="1" applyNumberFormat="1"/>
    <xf borderId="1" fillId="0" fontId="6" numFmtId="0" xfId="0" applyAlignment="1" applyBorder="1" applyFont="1">
      <alignment readingOrder="0"/>
    </xf>
    <xf borderId="1" fillId="6" fontId="1" numFmtId="3" xfId="0" applyBorder="1" applyFill="1" applyFont="1" applyNumberFormat="1"/>
    <xf borderId="0" fillId="0" fontId="1" numFmtId="164" xfId="0" applyAlignment="1" applyFont="1" applyNumberFormat="1">
      <alignment horizontal="left"/>
    </xf>
    <xf borderId="1" fillId="7" fontId="1" numFmtId="0" xfId="0" applyAlignment="1" applyBorder="1" applyFill="1" applyFont="1">
      <alignment horizontal="center" vertical="center"/>
    </xf>
    <xf borderId="1" fillId="7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horizontal="left"/>
    </xf>
    <xf borderId="1" fillId="6" fontId="1" numFmtId="0" xfId="0" applyAlignment="1" applyBorder="1" applyFont="1">
      <alignment horizontal="left"/>
    </xf>
    <xf borderId="1" fillId="6" fontId="1" numFmtId="0" xfId="0" applyBorder="1" applyFont="1"/>
    <xf borderId="1" fillId="6" fontId="1" numFmtId="165" xfId="0" applyBorder="1" applyFont="1" applyNumberFormat="1"/>
    <xf borderId="0" fillId="0" fontId="7" numFmtId="0" xfId="0" applyFont="1"/>
    <xf borderId="1" fillId="0" fontId="1" numFmtId="166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2060"/>
                </a:solidFill>
                <a:latin typeface="+mn-lt"/>
              </a:defRPr>
            </a:pPr>
            <a:r>
              <a:rPr b="1" i="0" sz="1600">
                <a:solidFill>
                  <a:srgbClr val="002060"/>
                </a:solidFill>
                <a:latin typeface="+mn-lt"/>
              </a:rPr>
              <a:t>Total personas observadas por localidad </a:t>
            </a:r>
          </a:p>
        </c:rich>
      </c:tx>
      <c:layout>
        <c:manualLayout>
          <c:xMode val="edge"/>
          <c:yMode val="edge"/>
          <c:x val="0.13575708607622952"/>
          <c:y val="0.0"/>
        </c:manualLayout>
      </c:layout>
      <c:overlay val="0"/>
    </c:title>
    <c:plotArea>
      <c:layout>
        <c:manualLayout>
          <c:xMode val="edge"/>
          <c:yMode val="edge"/>
          <c:x val="0.27471434820647417"/>
          <c:y val="0.08238977184717779"/>
          <c:w val="0.6947300962379702"/>
          <c:h val="0.8832621357614903"/>
        </c:manualLayout>
      </c:layout>
      <c:barChart>
        <c:barDir val="bar"/>
        <c:ser>
          <c:idx val="0"/>
          <c:order val="0"/>
          <c:tx>
            <c:v>T Personas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11"/>
          </c:dPt>
          <c:dLbls>
            <c:dLbl>
              <c:idx val="11"/>
              <c:numFmt formatCode="General" sourceLinked="1"/>
              <c:txPr>
                <a:bodyPr/>
                <a:lstStyle/>
                <a:p>
                  <a:pPr lvl="0">
                    <a:defRPr b="1" i="0" sz="1000">
                      <a:solidFill>
                        <a:srgbClr val="7030A0"/>
                      </a:solidFill>
                      <a:latin typeface="+mn-lt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generales'!$B$28:$B$46</c:f>
            </c:strRef>
          </c:cat>
          <c:val>
            <c:numRef>
              <c:f>'Cuadros generales'!$G$28:$G$46</c:f>
              <c:numCache/>
            </c:numRef>
          </c:val>
        </c:ser>
        <c:axId val="833681585"/>
        <c:axId val="1921114175"/>
      </c:barChart>
      <c:catAx>
        <c:axId val="83368158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21114175"/>
      </c:catAx>
      <c:valAx>
        <c:axId val="1921114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3681585"/>
        <c:crosses val="max"/>
      </c:valAx>
    </c:plotArea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1281902173575821"/>
          <c:w val="0.9289442862439585"/>
          <c:h val="0.598543089915179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7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Lugar'!$C$397:$C$446</c:f>
            </c:strRef>
          </c:cat>
          <c:val>
            <c:numRef>
              <c:f>'Cuadros y gráficos Lugar'!$J$397:$J$446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7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Lugar'!$C$397:$C$446</c:f>
            </c:strRef>
          </c:cat>
          <c:val>
            <c:numRef>
              <c:f>'Cuadros y gráficos Lugar'!$K$397:$K$446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7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Lugar'!$C$397:$C$446</c:f>
            </c:strRef>
          </c:cat>
          <c:val>
            <c:numRef>
              <c:f>'Cuadros y gráficos Lugar'!$L$397:$L$446</c:f>
              <c:numCache/>
            </c:numRef>
          </c:val>
          <c:smooth val="0"/>
        </c:ser>
        <c:axId val="1618677967"/>
        <c:axId val="1913093597"/>
      </c:lineChart>
      <c:catAx>
        <c:axId val="16186779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1913093597"/>
      </c:catAx>
      <c:valAx>
        <c:axId val="1913093597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18677967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2009848695383665"/>
          <c:w val="0.9459490858431718"/>
          <c:h val="0.5257484946734599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Lugar'!$D$535:$D$594</c:f>
            </c:strRef>
          </c:cat>
          <c:val>
            <c:numRef>
              <c:f>'Cuadros y gráficos Lugar'!$K$535:$K$594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Lugar'!$D$535:$D$594</c:f>
            </c:strRef>
          </c:cat>
          <c:val>
            <c:numRef>
              <c:f>'Cuadros y gráficos Lugar'!$L$535:$L$594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Lugar'!$D$535:$D$594</c:f>
            </c:strRef>
          </c:cat>
          <c:val>
            <c:numRef>
              <c:f>'Cuadros y gráficos Lugar'!$M$535:$M$594</c:f>
              <c:numCache/>
            </c:numRef>
          </c:val>
          <c:smooth val="0"/>
        </c:ser>
        <c:axId val="1468975097"/>
        <c:axId val="1925482533"/>
      </c:lineChart>
      <c:catAx>
        <c:axId val="14689750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1925482533"/>
      </c:catAx>
      <c:valAx>
        <c:axId val="1925482533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68975097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1" i="0" sz="1200">
              <a:solidFill>
                <a:srgbClr val="002060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2060"/>
                </a:solidFill>
                <a:latin typeface="+mn-lt"/>
              </a:defRPr>
            </a:pPr>
            <a:r>
              <a:rPr b="1" i="0" sz="1600">
                <a:solidFill>
                  <a:srgbClr val="002060"/>
                </a:solidFill>
                <a:latin typeface="+mn-lt"/>
              </a:rPr>
              <a:t>Total Vendedores observados por localidad   </a:t>
            </a:r>
          </a:p>
        </c:rich>
      </c:tx>
      <c:overlay val="0"/>
    </c:title>
    <c:plotArea>
      <c:layout>
        <c:manualLayout>
          <c:xMode val="edge"/>
          <c:yMode val="edge"/>
          <c:x val="0.27471434820647417"/>
          <c:y val="0.09127244340359093"/>
          <c:w val="0.6947300962379702"/>
          <c:h val="0.8743793911007025"/>
        </c:manualLayout>
      </c:layout>
      <c:barChart>
        <c:barDir val="bar"/>
        <c:ser>
          <c:idx val="0"/>
          <c:order val="0"/>
          <c:tx>
            <c:v>T Vendedores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generales'!$B$55:$B$73</c:f>
            </c:strRef>
          </c:cat>
          <c:val>
            <c:numRef>
              <c:f>'Cuadros generales'!$G$55:$G$73</c:f>
              <c:numCache/>
            </c:numRef>
          </c:val>
        </c:ser>
        <c:axId val="1570774530"/>
        <c:axId val="2091077493"/>
      </c:barChart>
      <c:catAx>
        <c:axId val="157077453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91077493"/>
      </c:catAx>
      <c:valAx>
        <c:axId val="20910774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70774530"/>
        <c:crosses val="max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Century Gothic"/>
              </a:defRPr>
            </a:pPr>
            <a:r>
              <a:rPr b="0" i="0" sz="1400">
                <a:solidFill>
                  <a:srgbClr val="757575"/>
                </a:solidFill>
                <a:latin typeface="Century Gothic"/>
              </a:rPr>
              <a:t>Total personas</a:t>
            </a:r>
          </a:p>
        </c:rich>
      </c:tx>
      <c:overlay val="0"/>
    </c:title>
    <c:plotArea>
      <c:layout>
        <c:manualLayout>
          <c:xMode val="edge"/>
          <c:yMode val="edge"/>
          <c:x val="0.13532502187226597"/>
          <c:y val="0.11391643670021108"/>
          <c:w val="0.7257061054714056"/>
          <c:h val="0.75465785569633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E5DFE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'Cuadros generales'!$B$14:$B$15</c:f>
            </c:strRef>
          </c:cat>
          <c:val>
            <c:numRef>
              <c:f>'Cuadros generales'!$C$14:$C$15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vendedores informales por localidad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generales'!$K$55:$K$73</c:f>
            </c:strRef>
          </c:cat>
          <c:val>
            <c:numRef>
              <c:f>'Cuadros generales'!$L$55:$L$73</c:f>
              <c:numCache/>
            </c:numRef>
          </c:val>
        </c:ser>
        <c:ser>
          <c:idx val="1"/>
          <c:order val="1"/>
          <c:tx>
            <c:v>% Tapabocas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generales'!$K$55:$K$73</c:f>
            </c:strRef>
          </c:cat>
          <c:val>
            <c:numRef>
              <c:f>'Cuadros generales'!$M$55:$M$73</c:f>
              <c:numCache/>
            </c:numRef>
          </c:val>
        </c:ser>
        <c:axId val="1203604066"/>
        <c:axId val="688070249"/>
      </c:barChart>
      <c:catAx>
        <c:axId val="12036040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688070249"/>
      </c:catAx>
      <c:valAx>
        <c:axId val="68807024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03604066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Comparativo localidades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Uso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00206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generales'!$K$28:$K$46</c:f>
            </c:strRef>
          </c:cat>
          <c:val>
            <c:numRef>
              <c:f>'Cuadros generales'!$L$28:$L$46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generales'!$K$28:$K$46</c:f>
            </c:strRef>
          </c:cat>
          <c:val>
            <c:numRef>
              <c:f>'Cuadros generales'!$M$28:$M$46</c:f>
              <c:numCache/>
            </c:numRef>
          </c:val>
        </c:ser>
        <c:axId val="1786793748"/>
        <c:axId val="866242192"/>
      </c:barChart>
      <c:catAx>
        <c:axId val="17867937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866242192"/>
      </c:catAx>
      <c:valAx>
        <c:axId val="86624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6793748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uso de tapabocas por lugar de recolección</a:t>
            </a:r>
          </a:p>
        </c:rich>
      </c:tx>
      <c:layout>
        <c:manualLayout>
          <c:xMode val="edge"/>
          <c:yMode val="edge"/>
          <c:x val="0.1503641354353356"/>
          <c:y val="0.0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% P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generales'!$B$85:$B$87</c:f>
            </c:strRef>
          </c:cat>
          <c:val>
            <c:numRef>
              <c:f>'Cuadros generales'!$H$85:$H$87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generales'!$B$85:$B$87</c:f>
            </c:strRef>
          </c:cat>
          <c:val>
            <c:numRef>
              <c:f>'Cuadros generales'!$I$85:$I$87</c:f>
              <c:numCache/>
            </c:numRef>
          </c:val>
        </c:ser>
        <c:axId val="1789021465"/>
        <c:axId val="1522423990"/>
      </c:barChart>
      <c:catAx>
        <c:axId val="17890214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1" i="0" sz="1000">
                <a:solidFill>
                  <a:srgbClr val="002060"/>
                </a:solidFill>
                <a:latin typeface="Century Gothic"/>
              </a:defRPr>
            </a:pPr>
          </a:p>
        </c:txPr>
        <c:crossAx val="1522423990"/>
      </c:catAx>
      <c:valAx>
        <c:axId val="1522423990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9021465"/>
        <c:majorUnit val="0.05000000000000001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2013629547801072"/>
          <c:y val="0.26023623929594786"/>
          <c:w val="0.9597274090439786"/>
          <c:h val="0.49459027015263474"/>
        </c:manualLayout>
      </c:layout>
      <c:barChart>
        <c:barDir val="col"/>
        <c:ser>
          <c:idx val="0"/>
          <c:order val="0"/>
          <c:tx>
            <c:v>% P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Century Gothic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generales'!$B$103:$B$105</c:f>
            </c:strRef>
          </c:cat>
          <c:val>
            <c:numRef>
              <c:f>'Cuadros generales'!$H$103:$H$105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Century Gothic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generales'!$B$103:$B$105</c:f>
            </c:strRef>
          </c:cat>
          <c:val>
            <c:numRef>
              <c:f>'Cuadros generales'!$I$103:$I$105</c:f>
              <c:numCache/>
            </c:numRef>
          </c:val>
        </c:ser>
        <c:axId val="107503161"/>
        <c:axId val="416798975"/>
      </c:barChart>
      <c:catAx>
        <c:axId val="1075031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1" i="0" sz="1000">
                <a:solidFill>
                  <a:srgbClr val="002060"/>
                </a:solidFill>
                <a:latin typeface="Century Gothic"/>
              </a:defRPr>
            </a:pPr>
          </a:p>
        </c:txPr>
        <c:crossAx val="416798975"/>
      </c:catAx>
      <c:valAx>
        <c:axId val="416798975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7503161"/>
        <c:majorUnit val="0.05000000000000001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% Uso de tapabocas</a:t>
            </a:r>
          </a:p>
        </c:rich>
      </c:tx>
      <c:overlay val="0"/>
    </c:title>
    <c:plotArea>
      <c:layout>
        <c:manualLayout>
          <c:xMode val="edge"/>
          <c:yMode val="edge"/>
          <c:x val="0.030555555555555555"/>
          <c:y val="0.18097222222222226"/>
          <c:w val="0.9388888888888889"/>
          <c:h val="0.7208876494604841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generales'!$B$17:$B$18</c:f>
            </c:strRef>
          </c:cat>
          <c:val>
            <c:numRef>
              <c:f>'Cuadros generales'!$D$17:$D$18</c:f>
              <c:numCache/>
            </c:numRef>
          </c:val>
        </c:ser>
        <c:axId val="1796838716"/>
        <c:axId val="803237882"/>
      </c:barChart>
      <c:catAx>
        <c:axId val="17968387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rgbClr val="002060"/>
                </a:solidFill>
                <a:latin typeface="Century Gothic"/>
              </a:defRPr>
            </a:pPr>
          </a:p>
        </c:txPr>
        <c:crossAx val="803237882"/>
      </c:catAx>
      <c:valAx>
        <c:axId val="803237882"/>
        <c:scaling>
          <c:orientation val="minMax"/>
          <c:min val="0.1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96838716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031077198673072914"/>
          <c:w val="0.9459491413293221"/>
          <c:h val="0.6956560715957542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Lugar'!$C$90:$C$149</c:f>
            </c:strRef>
          </c:cat>
          <c:val>
            <c:numRef>
              <c:f>'Cuadros y gráficos Lugar'!$J$90:$J$149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Lugar'!$C$90:$C$149</c:f>
            </c:strRef>
          </c:cat>
          <c:val>
            <c:numRef>
              <c:f>'Cuadros y gráficos Lugar'!$K$90:$K$149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Lugar'!$C$90:$C$149</c:f>
            </c:strRef>
          </c:cat>
          <c:val>
            <c:numRef>
              <c:f>'Cuadros y gráficos Lugar'!$L$90:$L$149</c:f>
              <c:numCache/>
            </c:numRef>
          </c:val>
          <c:smooth val="0"/>
        </c:ser>
        <c:axId val="1376697039"/>
        <c:axId val="1659393810"/>
      </c:lineChart>
      <c:catAx>
        <c:axId val="1376697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900">
                <a:solidFill>
                  <a:srgbClr val="000000"/>
                </a:solidFill>
                <a:latin typeface="+mn-lt"/>
              </a:defRPr>
            </a:pPr>
          </a:p>
        </c:txPr>
        <c:crossAx val="1659393810"/>
      </c:catAx>
      <c:valAx>
        <c:axId val="1659393810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76697039"/>
      </c:valAx>
    </c:plotArea>
    <c:legend>
      <c:legendPos val="t"/>
      <c:layout>
        <c:manualLayout>
          <c:xMode val="edge"/>
          <c:yMode val="edge"/>
          <c:x val="0.32158227648211424"/>
          <c:y val="0.9244621148089952"/>
        </c:manualLayout>
      </c:layout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504825</xdr:colOff>
      <xdr:row>25</xdr:row>
      <xdr:rowOff>19050</xdr:rowOff>
    </xdr:from>
    <xdr:ext cx="4572000" cy="4676775"/>
    <xdr:graphicFrame>
      <xdr:nvGraphicFramePr>
        <xdr:cNvPr id="110150859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866775</xdr:colOff>
      <xdr:row>50</xdr:row>
      <xdr:rowOff>19050</xdr:rowOff>
    </xdr:from>
    <xdr:ext cx="5076825" cy="4924425"/>
    <xdr:graphicFrame>
      <xdr:nvGraphicFramePr>
        <xdr:cNvPr id="190839067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85725</xdr:colOff>
      <xdr:row>5</xdr:row>
      <xdr:rowOff>9525</xdr:rowOff>
    </xdr:from>
    <xdr:ext cx="3190875" cy="3190875"/>
    <xdr:graphicFrame>
      <xdr:nvGraphicFramePr>
        <xdr:cNvPr id="155259221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19</xdr:col>
      <xdr:colOff>0</xdr:colOff>
      <xdr:row>53</xdr:row>
      <xdr:rowOff>66675</xdr:rowOff>
    </xdr:from>
    <xdr:ext cx="8467725" cy="3400425"/>
    <xdr:graphicFrame>
      <xdr:nvGraphicFramePr>
        <xdr:cNvPr id="618458077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17</xdr:col>
      <xdr:colOff>381000</xdr:colOff>
      <xdr:row>23</xdr:row>
      <xdr:rowOff>85725</xdr:rowOff>
    </xdr:from>
    <xdr:ext cx="6457950" cy="3400425"/>
    <xdr:graphicFrame>
      <xdr:nvGraphicFramePr>
        <xdr:cNvPr id="178703879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10</xdr:col>
      <xdr:colOff>57150</xdr:colOff>
      <xdr:row>79</xdr:row>
      <xdr:rowOff>104775</xdr:rowOff>
    </xdr:from>
    <xdr:ext cx="5705475" cy="2752725"/>
    <xdr:graphicFrame>
      <xdr:nvGraphicFramePr>
        <xdr:cNvPr id="160511548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10</xdr:col>
      <xdr:colOff>314325</xdr:colOff>
      <xdr:row>95</xdr:row>
      <xdr:rowOff>9525</xdr:rowOff>
    </xdr:from>
    <xdr:ext cx="5610225" cy="2838450"/>
    <xdr:graphicFrame>
      <xdr:nvGraphicFramePr>
        <xdr:cNvPr id="1540160069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10</xdr:col>
      <xdr:colOff>47625</xdr:colOff>
      <xdr:row>6</xdr:row>
      <xdr:rowOff>28575</xdr:rowOff>
    </xdr:from>
    <xdr:ext cx="3790950" cy="2600325"/>
    <xdr:graphicFrame>
      <xdr:nvGraphicFramePr>
        <xdr:cNvPr id="1096234826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88</xdr:row>
      <xdr:rowOff>85725</xdr:rowOff>
    </xdr:from>
    <xdr:ext cx="17030700" cy="5505450"/>
    <xdr:graphicFrame>
      <xdr:nvGraphicFramePr>
        <xdr:cNvPr id="335110746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438150</xdr:colOff>
      <xdr:row>395</xdr:row>
      <xdr:rowOff>85725</xdr:rowOff>
    </xdr:from>
    <xdr:ext cx="12934950" cy="4533900"/>
    <xdr:graphicFrame>
      <xdr:nvGraphicFramePr>
        <xdr:cNvPr id="160991853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14</xdr:col>
      <xdr:colOff>276225</xdr:colOff>
      <xdr:row>530</xdr:row>
      <xdr:rowOff>57150</xdr:rowOff>
    </xdr:from>
    <xdr:ext cx="18107025" cy="6800850"/>
    <xdr:graphicFrame>
      <xdr:nvGraphicFramePr>
        <xdr:cNvPr id="402944774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32</xdr:col>
      <xdr:colOff>114300</xdr:colOff>
      <xdr:row>92</xdr:row>
      <xdr:rowOff>66675</xdr:rowOff>
    </xdr:from>
    <xdr:ext cx="323850" cy="361950"/>
    <xdr:sp>
      <xdr:nvSpPr>
        <xdr:cNvPr id="3" name="Shape 3"/>
        <xdr:cNvSpPr/>
      </xdr:nvSpPr>
      <xdr:spPr>
        <a:xfrm>
          <a:off x="5188838" y="3603788"/>
          <a:ext cx="314325" cy="352425"/>
        </a:xfrm>
        <a:prstGeom prst="ellipse">
          <a:avLst/>
        </a:prstGeom>
        <a:noFill/>
        <a:ln cap="flat" cmpd="sng" w="1270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R508" sheet="Base corte al  30 07 21 "/>
  </cacheSource>
  <cacheFields>
    <cacheField name="Fecha de recolección" numFmtId="164">
      <sharedItems containsBlank="1">
        <s v="2021-02-19"/>
        <s v="2021-02-23"/>
        <s v="2021-02-25"/>
        <s v="2021-03-04"/>
        <s v="2021-03-05"/>
        <s v="2021-03-10"/>
        <s v="2021-03-11"/>
        <s v="2021-03-12"/>
        <s v="2021-03-29"/>
        <s v="2021-03-30"/>
        <s v="2021-04-06"/>
        <s v="2021-04-07"/>
        <s v="2021-04-15"/>
        <s v="2021-04-20"/>
        <s v="2021-05-04"/>
        <s v="2021-05-07"/>
        <s v="2021-05-21"/>
        <s v="2021-06-01"/>
        <s v="2021-06-03"/>
        <s v="2021-06-04"/>
        <s v="2021-06-08"/>
        <s v="2021-06-10"/>
        <s v="2021-06-11"/>
        <s v="2021-06-12"/>
        <s v="2021-06-15"/>
        <s v="2021-06-16"/>
        <s v="2021-06-17"/>
        <s v="2021-06-18"/>
        <s v="2021-06-19"/>
        <s v="2021-06-21"/>
        <s v="2021-06-22"/>
        <s v="2021-06-23"/>
        <s v="2021-06-24"/>
        <s v="2021-06-25"/>
        <s v="2021-06-26"/>
        <s v="2021-06-29"/>
        <s v="2021-06-30"/>
        <s v="2021-07-01"/>
        <s v="2021-07-02"/>
        <s v="2021-07-03"/>
        <s v="2021-07-06"/>
        <s v="2021-07-07"/>
        <s v="2021-07-08"/>
        <s v="2021-07-09"/>
        <s v="2021-07-10"/>
        <s v="2021-07-12"/>
        <s v="2021-07-13"/>
        <s v="2021-07-14"/>
        <s v="2021-07-15"/>
        <s v="2021-07-16"/>
        <s v="2021-07-17"/>
        <s v="2021-07-19"/>
        <s v="2021-07-21"/>
        <s v="2021-07-22"/>
        <s v="2021-07-23"/>
        <s v="2021-07-24"/>
        <s v="2021-07-28"/>
        <s v="2021-07-29"/>
        <s v="2021-07-30"/>
        <m/>
      </sharedItems>
    </cacheField>
    <cacheField name="Nombre del recolector de la información" numFmtId="0">
      <sharedItems containsBlank="1">
        <s v="Juan Carlos Rozo"/>
        <s v="Pedro Bernal Meauri"/>
        <s v="Juan Carlos Roz"/>
        <s v="Pedro Bernal Merauri"/>
        <s v="Hernan Dario Vargas Galvan"/>
        <s v="Mileidy Araque Bedoya"/>
        <s v="Juan Carlos Valencia Salazar"/>
        <s v="Hernan Dario Vargas"/>
        <s v="MILEIDYB ARAQUE BEDOYA"/>
        <s v="Hernan Darío Vargas Galván"/>
        <s v="Juan Caros Valencia S"/>
        <s v="Hernán Darío Vargas Galván"/>
        <s v="Mileidy Araque  Bedoya"/>
        <s v="Juan Carlos Valencia s"/>
        <s v="Pedro Bernal"/>
        <s v="Juan Calos Valencia"/>
        <s v="Juan Carlos Valencia"/>
        <s v="Mileidy Araque"/>
        <s v="Miledy Araque"/>
        <s v="Juan Calor Valencia"/>
        <s v="Hernan Dario"/>
        <s v="MILEYDI ARAQUE"/>
        <s v="Pesdro Bernal Meauri"/>
        <s v="Juan  Carlos Valencia Salazar"/>
        <s v="Hernan Darío Vargas Galvan"/>
        <s v="Santiago Alejandro Arevalo Forero"/>
        <s v="Santiago Arevalo Forero"/>
        <s v="Juan Carlos Rozo Pérez"/>
        <s v="santiago arevalo"/>
        <s v="Hernán Darío Vargas Galván técnico"/>
        <m/>
      </sharedItems>
    </cacheField>
    <cacheField name="Localidad donde se desarrolla el conteo" numFmtId="49">
      <sharedItems containsBlank="1">
        <s v="Usme"/>
        <s v="San Cristóbal"/>
        <s v="Ciudad Bolívar"/>
        <s v="Usaquén"/>
        <s v="Chapinero"/>
        <s v="La Candelaria"/>
        <s v="Fontibón"/>
        <s v="Suba"/>
        <s v="Engativá"/>
        <s v="Antonio Nariño"/>
        <s v="Rafael Uribe Uribe"/>
        <s v="Puente Aranda"/>
        <s v="Barrio Unidos"/>
        <s v="Teusaquillo"/>
        <s v="Los Mártires"/>
        <s v="Santa fe"/>
        <s v="Bosa"/>
        <s v="Kennedy"/>
        <s v="Tunjuelito"/>
        <m/>
      </sharedItems>
    </cacheField>
    <cacheField name="Nombre del barrio" numFmtId="0">
      <sharedItems containsBlank="1">
        <s v="Plaza de usme"/>
        <s v="Usme"/>
        <s v="20 de julio"/>
        <s v="Candelaria la nueva"/>
        <s v="El ensueño"/>
        <s v="Peñon del cortijo"/>
        <s v="Unicentro"/>
        <s v="Usaquén"/>
        <s v="Chapinero"/>
        <s v="Avenida Chile"/>
        <s v="Lourdes"/>
        <s v="Centro"/>
        <s v="Egipto"/>
        <s v="Hayuelos"/>
        <s v="El Portal"/>
        <s v="Centro Suba"/>
        <s v="El Rincón"/>
        <s v="El Portal 80"/>
        <s v="Las Ferias"/>
        <s v="Fontibón"/>
        <s v="Restrepo"/>
        <s v="Ecocampo"/>
        <s v="Perdomo"/>
        <s v="El Carmen"/>
        <s v="La Estrella"/>
        <s v="Olaya"/>
        <s v="Centro Mayor"/>
        <s v="Trinidad Galan"/>
        <s v="San Andresito la 38"/>
        <s v="Plaza Centro"/>
        <s v="La Floresta"/>
        <s v="Siete de Agosto"/>
        <s v="Pablo VI"/>
        <s v="Galerías"/>
        <s v="Parkway"/>
        <s v="Paloquemao"/>
        <s v="La Perseverancia"/>
        <s v="San Victorino"/>
        <s v="Calle 6"/>
        <s v="Portal Suba"/>
        <s v="El Rincon"/>
        <s v="Portal 80 de TRansmilenio"/>
        <s v="Chicó"/>
        <s v="Usaquen"/>
        <s v="La Playa"/>
        <s v="La Amistad"/>
        <s v="Bosa centro"/>
        <s v="Abastos"/>
        <s v="El Tintal"/>
        <s v="Kennedy Centro"/>
        <s v="El restrepo"/>
        <s v="Villa Mayor"/>
        <s v="Portal de Suba"/>
        <s v="Rincón"/>
        <s v="Portal 80"/>
        <s v="Palermo"/>
        <s v="Perseverancia"/>
        <s v="Trinidad Galán"/>
        <s v="Las Américas"/>
        <s v="Claret"/>
        <s v="San José"/>
        <s v="Santa Librada"/>
        <s v="Quintas del portal - portal usme"/>
        <s v="San Carlos"/>
        <s v="Tunal"/>
        <s v="Venecia"/>
        <s v="Bravo paez"/>
        <s v="Tintal"/>
        <s v="Nuevo Kennedy"/>
        <s v="La Estancia"/>
        <s v="El Perdomo"/>
        <s v="Park Way"/>
        <s v="Titan"/>
        <s v="Ciudad Hayuelos"/>
        <s v="Antigua estación del ferrocarril"/>
        <s v="Teusaquillo"/>
        <m/>
        <s v="plaza Bolivar"/>
        <s v="GALERIAS"/>
        <s v="7 de Agosto"/>
        <s v="kennedy central"/>
        <s v="BOSA  CENTRO"/>
        <s v="BOSA"/>
        <s v="BOSA LA ESTCION"/>
        <s v="Fontibón Centro"/>
        <s v="zona industrial"/>
        <s v="Suba Centro"/>
        <s v="Centenario"/>
        <s v="Santa Barbara Occidental"/>
        <s v="SAN DIEGO"/>
        <s v="el gran san  es el nombre del centro comercial"/>
        <s v="San Jose"/>
        <s v="Pradera"/>
        <s v="Trinidad"/>
        <s v="Candelaria"/>
        <s v="Brasilia"/>
        <s v="20 julio  plaza de mercado"/>
        <s v="20 de julio estación contri sur"/>
        <s v="Kennedy éxito"/>
        <s v="Kennedy zona bancaria"/>
        <s v="Kennedy"/>
        <s v="7 agosto"/>
        <s v="C, ensueño"/>
        <s v="Santander"/>
        <s v="Galan"/>
        <s v="Outlets de las americas"/>
        <s v="santa lucia"/>
        <s v="20 Julio"/>
        <s v="COLSUBSIDIO"/>
        <s v="MARLY"/>
        <s v="FONTIBON CENTRO"/>
        <s v="PLAZA DE PALOQUEMADO"/>
        <s v="GRAN SAN"/>
        <s v="FONTIBON"/>
        <s v="centro comercial Ensueño"/>
        <s v="Multicentro"/>
        <s v="Cedritos"/>
        <s v="Boyacá Real"/>
        <s v="Villa Luz"/>
        <s v="12 de Octubre"/>
        <s v="Portal Sur"/>
        <s v="Bosa Estación"/>
        <s v="Trinidad-galan"/>
        <s v="San Andresito calle 9"/>
        <s v="AV chile con la 15"/>
        <s v="Bosa la Estación"/>
        <s v="12de octubre"/>
        <s v="Plaza Fontibon"/>
        <s v="Santa Lucía"/>
        <s v="Ciudad Tunal"/>
        <s v="Centro  Plaza Bolívar"/>
        <s v="nieves"/>
        <s v="Barrio Las Nieves"/>
        <s v="Ensueño"/>
        <s v="Ciudad de Kennedy"/>
        <s v="la Valvanera"/>
        <s v="Las nieves"/>
        <s v="La candelaria"/>
        <s v="La Porciúncula"/>
        <s v="Concepción Norte"/>
        <s v="Perdono"/>
      </sharedItems>
    </cacheField>
    <cacheField name="Dirección" numFmtId="0">
      <sharedItems containsBlank="1">
        <s v="Av Caracas calle 81 sur"/>
        <s v="Calle 76 sur con Av Caracas"/>
        <s v="Calle 65c sur con avenida caracas"/>
        <s v="Calle 27 sur con carrera 6"/>
        <s v="Calle 25 sur con carrera 6"/>
        <s v="Calle 22 sur con carrera 6"/>
        <s v="Calle 61 sur con carrera 45a"/>
        <s v="Calle 68 sur con  cra 51"/>
        <s v="Calle 63 sur carrera 70c"/>
        <s v="Avenida carrera 15 Calle 127"/>
        <s v="Carrera 7 calle 21"/>
        <s v="Avenida carrera 15 calle 100"/>
        <s v="Avenida carrera 15 calle 93"/>
        <s v="Avenida Chile carrera 9"/>
        <s v="Carrera 13 calle 63"/>
        <s v="Carrera 7 cales 12 y 13"/>
        <s v="Carrera 7 calle 11"/>
        <s v="Carrera 3 #7-58"/>
        <s v="Avenida carrera 86 calle 17"/>
        <s v="Avenida Suba Portal"/>
        <s v="Avenida Suba carrera 91"/>
        <s v="Calle 129a carrera 93"/>
        <s v="Calle 80 carrera 100"/>
        <s v="Avenida Rojas calle 66 al sur"/>
        <s v="Avenida carrera 70 calle 74"/>
        <s v="Carrera 100 calle 22"/>
        <s v="Calle 19 carrera 103a"/>
        <s v="Carrera 20 #17"/>
        <s v="Plaza de mercado Restrepo"/>
        <s v="Calle 68 Sur # 45b"/>
        <s v="CC El Ensueño"/>
        <s v="Calle 63 Sur #71f"/>
        <s v="Plaza de mercado El Carmen"/>
        <s v="Centro comercial La Estrella carrera 25a #44 sur"/>
        <s v="Calle 24 sur # 19"/>
        <s v="Centro comercial Centro Mayor"/>
        <s v="Plaza de mercado Trinidad Galan"/>
        <s v="Carrera 38 #9"/>
        <s v="Carrera 65 #11"/>
        <s v="Avenida 68 #97"/>
        <s v="Calle 66 # 24"/>
        <s v="Calle 67 #25"/>
        <s v="Carulla Pablo VI"/>
        <s v="Calle 53 #24"/>
        <s v="Carrera 24 #45"/>
        <s v="Calle 19 #22"/>
        <s v="Carrera 5 #29"/>
        <s v="Carrera 7 #24"/>
        <s v="Carrera 10 #10"/>
        <s v="Carrera 19 # 6"/>
        <s v="Carrera 7 calle 19"/>
        <s v="Avenida Suba carrera 104"/>
        <s v="Calle 129C carrera 93"/>
        <s v="Carrera 70 calle 76"/>
        <s v="Avenida 68 carrera 70"/>
        <s v="Carrera 15 calle 93"/>
        <s v="Carrera 15 calle 100"/>
        <s v="Carrera 7 calle 121"/>
        <s v="Carrera 15 calle 127"/>
        <s v="Avenida 68 calle 98"/>
        <s v="Calle 66 carrera 24"/>
        <s v="Calle 67 Carrera 26"/>
        <s v="Carrera 54 Calle 53"/>
        <s v="Calle 53 carrera 24"/>
        <s v="Carrera 24 calle 45"/>
        <s v="Calle 19 carrera 22"/>
        <s v="Carrera 5 calle 29"/>
        <s v="Carrera 7 calle 24"/>
        <s v="Carrera 10 calle 10"/>
        <s v="Carrera 19 calle 6"/>
        <s v="Carrera 7 entre calles 19 y 23"/>
        <s v="Autopista sur con cra 75g"/>
        <s v="Calle 65 sur Cra 79"/>
        <s v="Calle 65 sur carrera 80a"/>
        <s v="Diag 38 sur Av carrera 80"/>
        <s v="Av Cali con calle 6a"/>
        <s v="Cra 78k calle 38 sur"/>
        <s v="Calle 26 sur con carrera 6"/>
        <s v="Calle 15 sur con carrera 20"/>
        <s v="Calle 21 sur carrera 19"/>
        <s v="Cl. 38A Sur # 34d-51"/>
        <s v="Avenida Rojas calle 68"/>
        <s v="Calle 63 carrera 13"/>
        <s v="Avenida Ciudad de Cali con Avenida Suba"/>
        <s v="Avenida Suba con carrera 91"/>
        <s v="Calle 129 A carrera 93"/>
        <s v="Calle 73A carrera 70"/>
        <s v="Carrera 68 calle 100"/>
        <s v="Calle 67 carrera 27"/>
        <s v="Carrera 53 calle 56"/>
        <s v="Calle 45 carrera 24"/>
        <s v="Carrera 5 calle 31"/>
        <s v="Carrera 60 calle 4c"/>
        <s v="Calle 19 carrera 103"/>
        <s v="Calle 20 Avenida Ciudad de Cali"/>
        <s v="Carrera 38 calle 10"/>
        <s v="Carrera 65 calle 11"/>
        <s v="Carrera 20 calle 15 sur"/>
        <s v="Carrera 19 calle 18 sur"/>
        <s v="Avenida 1 de Mayo Carrera 21"/>
        <s v="Transversal 35 calle 38A sur"/>
        <s v="Carrera 25 Calle 44 Sur"/>
        <s v="Carrera 27 Diagonal 52A sur"/>
        <s v="Carrera 6 calle 27 sur"/>
        <s v="Carrera 6 Calle 24 A Sur"/>
        <s v="Carrera 6 Avenida 1 de Mayo"/>
        <s v="Carrera 7 Avenida Jiménez"/>
        <s v="Carrera 3 Este #7-58"/>
        <s v="Carrera 5 calle 30A"/>
        <s v="Calle 9 carrera 21"/>
        <s v="Calle 19 carrera 24"/>
        <s v="Calle 75 su av caracas"/>
        <s v="Cra 13 calle 67a sur"/>
        <s v="Cra 19 con calle 51 sur"/>
        <s v="Calle 48sur carrera 24"/>
        <s v="Av 68 con diagonal 46 sur"/>
        <s v="Cra 19 calle 18 sur"/>
        <s v="Calle 38 sur con autopista sur"/>
        <s v="Calle 15 sur con carrera 17"/>
        <s v="Calle 81 sur con av caracas"/>
        <s v="Calle 65 sur Cra 78"/>
        <s v="Carrera 86 Calle 6"/>
        <s v="Cra 80 con calle 36 sur"/>
        <s v="Carrera 78K con calle 37 A"/>
        <s v="Calle 65 sur Carrera 80"/>
        <s v="Calle 65sur con autopista sur"/>
        <s v="Av calle 61 sur con carrera 38"/>
        <s v="Av Calle 68sur Carrera 52"/>
        <s v="Cale 65 sur Carrera 71"/>
        <s v="Carrera 68 calle 98"/>
        <s v="Calle 56B carrera 53"/>
        <s v="Calle 72 carrera 9"/>
        <s v="Carrera 70 calle 74B"/>
        <s v="Avenida Boyacá calle 80"/>
        <s v="Calle 129A carrera 91"/>
        <s v="Carrera 70 calle 68"/>
        <s v="Avenida Ciudad de Cali calle 20"/>
        <s v="Calle 22 carrera 100"/>
        <s v="Carrera 103 A calle 19"/>
        <s v="Carrera 53 calle 56 B"/>
        <s v="calle 31 carrera 5"/>
        <s v="calle 24 carrera 7"/>
        <s v="Carrera 6 entre calles 26 y 27 Sur"/>
        <s v="Carrera 6 calle 23 Sur"/>
        <s v="Carrera 6 calle 22 Sur"/>
        <s v="PLAZA RESTREPIO"/>
        <s v="CARRERA 19 # 20 - O2 SUR"/>
        <s v="cra3 este  7 58"/>
        <s v="calle 11 cara 7"/>
        <s v="CARRERA 20 13sur"/>
        <s v="cra 7 con calle 13"/>
        <s v="carrera septima, entre las calles 19 y 23"/>
        <s v="CALLE 53 CARRERA 15 Y 17"/>
        <s v="AVENIDA CALLE  53 # 36 - 14"/>
        <s v="CALLE 45 B 24 -100 -24 -2"/>
        <s v="Cl 66A 24"/>
        <s v="Cra 29 con Cl 68 &quot;zona de bicicletas&quot;"/>
        <s v="Cra 29 B Cl 66 Zona de repuestos"/>
        <s v="cra 78 k 37 a 53"/>
        <s v="CL 59 SUR # 16"/>
        <s v="CALLE  51 # 51 - 78 SUR"/>
        <s v="CARRERA 77g # 63 -35 SUR"/>
        <s v="calle 37 sur cra 78 b"/>
        <s v="cra 37 sur cra 78 b"/>
        <s v="Parque Carrera 100 calle 18"/>
        <s v="Carrer 19 cl 51 sur"/>
        <s v="cra 24 calle 19"/>
        <s v="av americas con carrera 67"/>
        <s v="CARRERA 65 CALLE 4D"/>
        <s v="CARRERA 65 CON CALLE 11"/>
        <s v="Avenida Suba Transversal 91"/>
        <s v="Carrera 92 calle 146"/>
        <s v="Carrera 90 calle 147"/>
        <s v="av caracas con calle 27 sur"/>
        <s v="calle 22 sur cra 27"/>
        <s v="Av Caracas cl 44"/>
        <s v="Car 24cl 47 sur"/>
        <s v="Avenida 19 Calle 127"/>
        <s v="Calle 116 avenida 19"/>
        <s v="CARRERA 7 ENENTRE CALLES 19 Y 23"/>
        <s v="CALLE 24 CARRE 7"/>
        <s v="CARRERA 5 CALLE 30"/>
        <s v="Carrera 19 calle 19 sur"/>
        <s v="Carrera 20 entre calles 15 y 17"/>
        <s v="Calle 13 Sur carrera 22"/>
        <s v="Bosa la estación Carrera 77g #63 Sur35"/>
        <s v="CEMTRO COMERCIAL BOSA Calle 65 Sur No 79-C 04 sur,"/>
        <s v="Cl. 59 Sur #16 CONCHA ACUSTICA DE BOSA"/>
        <s v="Carrera 70 calle 73 A"/>
        <s v="calle 10 cra 10"/>
        <s v="cra 19 con calle 10"/>
        <s v="avenida calle 19 con cra 25"/>
        <s v="Cr 65 cl 11"/>
        <s v="Cra 60 cl 4b"/>
        <s v="Av Américas cra 67"/>
        <s v="Calle 68 avenida Rojas"/>
        <s v="Calle 72 carrera 69"/>
        <s v="Avenida villa Vicencio TV 63"/>
        <s v="Carrera 63 sur carrera 7 y 72"/>
        <s v="Calle 59 sur # 51 -21 universidad distrital"/>
        <s v="Carrera 15 calle 72"/>
        <s v="calle 81 sur con avenida caracas"/>
        <s v="calle 73 D sur avenida caracas"/>
        <s v="calle 8 con carrera 3 este"/>
        <s v="Cra 7 Entre Cl 9 y Cl 13"/>
        <s v="calle 11 con Cra 7"/>
        <s v="Calle 27 sur # 7 a 50"/>
        <s v="Calle 22 carrera 6 Basar 20 de julio"/>
        <s v="Carrera 6 ente calles 26 y 26"/>
        <s v="calle 76 sur avenida caras"/>
        <s v="Calle 53 carrera 15"/>
        <s v="Carrera 78 # 37 - 53"/>
        <s v="Calle 35 sur carrera 78 b"/>
        <s v="Calle 53 sur 78"/>
        <s v="calle 66 con cra 24"/>
        <s v="calle 66 entre carrera 24 a la 27"/>
        <s v="cra 29 calle 68"/>
        <s v="Carrera 100 calle 17"/>
        <s v="Carrera 103b calle 19"/>
        <s v="Cl 65 sur Cra 79 b"/>
        <s v="Carrera 29 calle 68"/>
        <s v="Calle 67 entre carrera 25 y carrera 28"/>
        <s v="Cl 65 sur Cra 79 c"/>
        <s v="Cl 65 sur Cra 78 G"/>
        <s v="calle 11 carrera 7"/>
        <s v="carrera 3E calle 7"/>
        <s v="calle 37s carrera 78b"/>
        <s v="Calle 35s carrera 78b"/>
        <s v="carrrera 78 K 39 A 41"/>
        <s v="Kra 78 k 37 a 53"/>
        <s v="calle 59c sur 51 21"/>
        <s v="Calle 63 sur carrera 71f 72"/>
        <s v="Calle 68 sur carrera 45b"/>
        <s v="carrera 19 calle 24sur"/>
        <s v="carrera 14 calle 27 sur"/>
        <s v="Avenida 1 de mayo carrera 27"/>
        <s v="Carrera 60 calle 46"/>
        <s v="Avenida américas con 67"/>
        <s v="carrera 62 9A-60"/>
        <s v="avenida caracas calle 44 sur"/>
        <s v="calle 48b 24b 33"/>
        <s v="carrera 19 calle 127"/>
        <s v="carrera 20 calle 127"/>
        <s v="Pendiente"/>
        <s v="Cra 6 con calle 22sur"/>
        <s v="Cra 6 calle 24asur"/>
        <s v="CARRERA 9 CON CALLE 72"/>
        <s v="AVENIDA CARACAS CON CALLE 73D SUR"/>
        <s v="CARRERA 14 CON CALLE 81 SUR"/>
        <s v="AVENIDA CARACAS CON CALLE 76 ASUR"/>
        <s v="CARRERA 13 CON CALLE 63"/>
        <s v="CARRERA 15 CON CALLE 72"/>
        <s v="CARRERA 7 CON CALLE 13"/>
        <s v="CARRERA 7 CON CALLE 11"/>
        <s v="CALLE 9 CON CARRERA 3 ESTE"/>
        <s v="CENTRO COMERCIAL CIUDAD TUNAL"/>
        <s v="AVENIDA CARACAS CON CALLE 44 SUR"/>
        <s v="CARRERA 19 CON CALLE 51 SUR"/>
        <s v="CARRERA 24 CON CALLE 45"/>
        <s v="CARRERA 24 CON CALLE 66"/>
        <s v="CALLE 65 CON CARRERA 26"/>
        <s v="CALLE CON 68 CARRERA 29"/>
        <s v="CALLE 53 CON CARRERA 15"/>
        <s v="CALLE 53 CON CARRERA 24"/>
        <s v="CARRERA 100 CON CALLE 18"/>
        <s v="CARRERA 103 B CON CALLE 19"/>
        <s v="CALLE 19 CON CRA 25"/>
        <s v="CALLE 10 CON CARRERA 19"/>
        <s v="Carrera 80 con calle 65sr"/>
        <s v="Calle 65sur con Cra 78"/>
        <s v="CALLE 10 CON CARRERA 10"/>
        <s v="CARRERA 100 CON CALLE 22"/>
        <s v="Cra 76 Autopista sur"/>
        <s v="CARRERA 29 CON CALLE 68"/>
        <s v="CALLE 66 CON CARRERA 28"/>
        <s v="CALLE 66 CON CARRERA 24"/>
        <s v="CALLE 76ASUR CON AVENIDA CARACAS"/>
        <s v="CALLE 81 SUR CON CARRERA 14"/>
        <s v="CALLE 73 DSUR CON AVENIDA CARACAS"/>
        <s v="Cra 92c # 146a"/>
        <s v="Cra 91 # 146c"/>
        <s v="Cll 145 # 91"/>
        <s v="calle 63 sur cra 71 f  y 72"/>
        <s v="avenida ciudad Villavicencio con avenida Arborizadora"/>
        <s v="calle 68 sur  cra 45 b"/>
        <s v="calle 13 sur cra 22"/>
        <s v="cra 20 entre calles 15  sur a la 17 sur"/>
        <s v="cra 19c  calle 19 sur"/>
        <s v="Cra 103 Cll 22"/>
        <s v="Cra 100 Cl 22"/>
        <s v="Cra 100 Cl 18"/>
        <s v="Calle 127 Avenida 19"/>
        <s v="Carrera 9 Calle 140"/>
        <s v="diag 45 con tranv 22"/>
        <s v="cra 22 calle 45 bis"/>
        <s v="calle 53 con cra 24"/>
        <s v="Calle 68 Avenida Boyacá"/>
        <s v="Carrera 77A calle 72"/>
        <s v="Carrera 77A calle 66"/>
        <s v="CRA 78 K 37 A 53 SUR"/>
        <s v="CALLE 35 SUR  CRA 78 B"/>
        <s v="Calle 68 carrera 50"/>
        <s v="Carrera 51 calle 68"/>
        <s v="Carrera 50 calle 72"/>
        <s v="av calle 57 sur cra 72"/>
        <s v="calle 65 av 57 R sur"/>
        <s v="calle 65s cra 79 B"/>
        <s v="Av americas"/>
        <s v="Cra 60 # 4b 24"/>
        <s v="iglesia 20 de julio calle 27 sur cra 6"/>
        <s v="cra 6  25 c 02 sur"/>
        <s v="cra 6 calle 22 a 25 sur"/>
        <s v="Avenida  Caracas con 27"/>
        <s v="Calle 4 sur  carrera 19"/>
        <s v="Avenida 3 Calle 22 carrera 27"/>
        <s v="calle 63   1127"/>
        <s v="Calle 19 carrera 21"/>
        <s v="Carrera 19 calle 10"/>
        <s v="calle 72 con cra 9"/>
        <s v="avenida chile calle 72 con cra 15"/>
        <s v="calle 70 a bis con cra 87 a"/>
        <s v="carrera 77 g  calle 63 sur"/>
        <s v="Trv  73 b con autopista sur"/>
        <s v="Carrera 70 avenida 68"/>
        <s v="Avenida 68 Avenida Rojas"/>
        <s v="Avenida carrera 70 calle 73A"/>
        <s v="Cra 6 entre calle 27 y 25"/>
        <s v="Cra 6 calle 24"/>
        <s v="Cra 6 calle 22 sur"/>
        <s v="Carrera 59 con 60"/>
        <s v="Carrera 65 # 11- 50"/>
        <s v="Carrera 52 calle 67 A"/>
        <s v="Calle 74 carrera 50"/>
        <s v="calle 37 sur con cra 78 b"/>
        <s v="cra 78 K 37 53 sur"/>
        <s v="Avenida Caracas con carrera 24"/>
        <s v="Calle 24 sur carrera 10"/>
        <s v="AV Americas con Cra 65"/>
        <s v="Cra 60 con CLL 4b"/>
        <s v="cra 72 avenida calle 57 sur"/>
        <s v="Autopista sur cra 77 c 63 sur"/>
        <s v="calle 65 sur cra 79 a"/>
        <s v="Calle 22 sur con carrera 27"/>
        <s v="cra 103 calle 22"/>
        <s v="cra 100 calle 22"/>
        <s v="Cra 91 Calle 146C"/>
        <s v="Cra 92 Calle 147"/>
        <s v="Calle 145 cra 91"/>
        <s v="Calle 51 Sur #19b - 26"/>
        <s v="Calle 43b sur #24b-33"/>
        <s v="avenida circunvalar con calle 10"/>
        <s v="cra 7 con calle 11"/>
        <s v="CRA 65 CON AV AMERICAS"/>
        <s v="CRA 66 CON AV AMERICAS"/>
        <s v="CR 60 CLL 4 B"/>
        <s v="calle 19 cr 7 hasta cl 23 cr7"/>
        <s v="carrera 7 con calle 24"/>
        <s v="carrera 5 con calle 31"/>
        <s v="av cra  70 74 52"/>
        <s v="av calle 72  entre cra 70 y 69"/>
        <s v="calle 68 av rojas  hacia el norte"/>
        <s v="Diagonal 45 Carrera 16"/>
        <s v="Carrera 23 calle 45"/>
        <s v="Carrera 24 calle 53"/>
        <s v="Carrera 92 calle 146a"/>
        <s v="Calle 68 sur con cra 51"/>
        <s v="CAlle 63 sur carrera 71c"/>
        <s v="Calle 68 sur carrera 45a"/>
        <s v="Calle 72 carrera 15"/>
        <s v="avenida americas con cra 67"/>
        <s v="cra 65 co calle 11"/>
        <s v="cra 60 con calle 4 B"/>
        <s v="Calle 27 Sur Avenida Caracas"/>
        <s v="Carrera 21 avenida 1 de Mayo"/>
        <s v="Carrera 27 calle 22 sur"/>
        <s v="Cr 78 k #37 a 53 s"/>
        <s v="cr 78 b #35 sur 2"/>
        <s v="Calle 37 s cra 78 b"/>
        <s v="Carrera 9 calle 72"/>
        <s v="Cll  72 cra 69"/>
        <s v="Clle 72 con Av rojas"/>
        <s v="avenida caracas calle 81 sur"/>
        <s v="avenida caracas calle 77 b sur"/>
        <s v="calle 73 d avenida caracas"/>
        <s v="Av rojas con Cll 77"/>
        <s v="Calle 10 carrera 10"/>
        <s v="kra 19 c calle 19 sur"/>
        <s v="Kra 20 entre calles 17 sur a la 15 sur"/>
        <s v="cra 24 diagonal 13 bis sur"/>
        <s v="Cra 6 Calle 27 sur"/>
        <s v="Cra 6 Calle 25a sur"/>
        <s v="Calle 22 sur Cra 6"/>
        <s v="Kra 78k calle 37 sur"/>
        <s v="Cra 78 b calle 35 sur"/>
        <s v="CALLE 27 SUR CON AVENIDA CARACAS"/>
        <s v="CRA 19  CALLE 24"/>
        <s v="AVENIDA PRIMERA MAYO CON CRA 27"/>
        <s v="Calle 72 con Av rojas"/>
        <s v="Av rojas con Cll 74"/>
        <s v="cra 5 calle 30"/>
        <s v="cra 7 con calle 24 centro"/>
        <s v="CRA 7 CALLES 23 A LA 19"/>
        <s v="Plaza Egipto"/>
        <s v="carrera 7 # 11"/>
        <s v="carrera 7 # 13"/>
        <s v="Cl. 72 ##10-34"/>
        <s v="calle 76 con avenida caracas"/>
        <s v="Carrera 6 calle 25 Sur"/>
        <s v="Carrera 6 Avenida Primero de mayo"/>
        <s v="calle 74 avenida caracas"/>
        <s v="Cra 3 Calle 9"/>
        <s v="Cra7 calle 9"/>
        <s v="Cra. 13 #63-27"/>
        <s v="Carrera 15 # 72-14"/>
        <s v="Cra 7 entre cll  9 y 13"/>
        <s v="Carrera 51 #72-13"/>
        <s v="CRA 100 CALLE 17"/>
        <s v="CARRERA 100 CALLE 18 A LA 22"/>
        <s v="CRA 103 CALLE 17"/>
        <s v="Calle 63  s # 71 y  72"/>
        <s v="Calle 68 # sur Carrera 45"/>
        <s v="Cl. 59c Sur #No 51 21"/>
        <m/>
      </sharedItems>
    </cacheField>
    <cacheField name="Lugar de recolección " numFmtId="0">
      <sharedItems containsBlank="1">
        <s v="Plaza de mercado"/>
        <s v="Calle principal con aglomeración de púbico"/>
        <s v="Centro comercial"/>
        <s v="Otro"/>
        <m/>
      </sharedItems>
    </cacheField>
    <cacheField name="¿Cuál? " numFmtId="0">
      <sharedItems containsBlank="1">
        <m/>
        <s v="Parque comercial"/>
        <s v="Parque con harto flujo de público"/>
        <s v="Parque"/>
        <s v="Clínica"/>
        <s v="punto intercesión puente peatonal super cade del sur"/>
        <s v="-Punto de intercesión entre avenida 57 R sur con calle 65"/>
        <s v="plaza Bolívar"/>
        <s v="Parque principal"/>
        <s v="Plaza"/>
        <s v="Sitio médico"/>
        <s v="Plazoleta"/>
        <s v="Clínica Infantil"/>
      </sharedItems>
    </cacheField>
    <cacheField name="Bien " numFmtId="0">
      <sharedItems containsSemiMixedTypes="0" containsString="0" containsNumber="1" containsInteger="1">
        <n v="159.0"/>
        <n v="116.0"/>
        <n v="131.0"/>
        <n v="145.0"/>
        <n v="154.0"/>
        <n v="165.0"/>
        <n v="137.0"/>
        <n v="65.0"/>
        <n v="97.0"/>
        <n v="260.0"/>
        <n v="180.0"/>
        <n v="190.0"/>
        <n v="230.0"/>
        <n v="210.0"/>
        <n v="360.0"/>
        <n v="310.0"/>
        <n v="149.0"/>
        <n v="320.0"/>
        <n v="280.0"/>
        <n v="330.0"/>
        <n v="290.0"/>
        <n v="220.0"/>
        <n v="160.0"/>
        <n v="170.0"/>
        <n v="250.0"/>
        <n v="270.0"/>
        <n v="60.0"/>
        <n v="440.0"/>
        <n v="140.0"/>
        <n v="300.0"/>
        <n v="420.0"/>
        <n v="200.0"/>
        <n v="460.0"/>
        <n v="150.0"/>
        <n v="390.0"/>
        <n v="240.0"/>
        <n v="120.0"/>
        <n v="261.0"/>
        <n v="231.0"/>
        <n v="259.0"/>
        <n v="197.0"/>
        <n v="147.0"/>
        <n v="209.0"/>
        <n v="95.0"/>
        <n v="84.0"/>
        <n v="104.0"/>
        <n v="153.0"/>
        <n v="370.0"/>
        <n v="400.0"/>
        <n v="110.0"/>
        <n v="490.0"/>
        <n v="410.0"/>
        <n v="80.0"/>
        <n v="114.0"/>
        <n v="101.0"/>
        <n v="119.0"/>
        <n v="203.0"/>
        <n v="124.0"/>
        <n v="164.0"/>
        <n v="171.0"/>
        <n v="251.0"/>
        <n v="143.0"/>
        <n v="192.0"/>
        <n v="207.0"/>
        <n v="222.0"/>
        <n v="157.0"/>
        <n v="198.0"/>
        <n v="136.0"/>
        <n v="340.0"/>
        <n v="350.0"/>
        <n v="450.0"/>
        <n v="430.0"/>
        <n v="380.0"/>
        <n v="125.0"/>
        <n v="185.0"/>
        <n v="205.0"/>
        <n v="135.0"/>
        <n v="138.0"/>
        <n v="59.0"/>
        <n v="189.0"/>
        <n v="279.0"/>
        <n v="179.0"/>
        <n v="151.0"/>
        <n v="78.0"/>
        <n v="184.0"/>
        <n v="249.0"/>
        <n v="229.0"/>
        <n v="194.0"/>
        <n v="181.0"/>
        <n v="93.0"/>
        <n v="191.0"/>
        <n v="167.0"/>
        <n v="134.0"/>
        <n v="130.0"/>
        <n v="175.0"/>
        <n v="89.0"/>
        <n v="83.0"/>
        <n v="126.0"/>
        <n v="376.0"/>
        <n v="115.0"/>
        <n v="257.0"/>
        <n v="195.0"/>
        <n v="174.0"/>
        <n v="199.0"/>
        <n v="117.0"/>
        <n v="99.0"/>
        <n v="212.0"/>
        <n v="85.0"/>
        <n v="67.0"/>
        <n v="57.0"/>
        <n v="182.0"/>
        <n v="193.0"/>
        <n v="239.0"/>
        <n v="244.0"/>
        <n v="98.0"/>
        <n v="273.0"/>
        <n v="105.0"/>
        <n v="169.0"/>
        <n v="163.0"/>
        <n v="241.0"/>
        <n v="201.0"/>
        <n v="264.0"/>
        <n v="45.0"/>
        <n v="461.0"/>
        <n v="172.0"/>
        <n v="204.0"/>
        <n v="278.0"/>
        <n v="129.0"/>
        <n v="178.0"/>
        <n v="276.0"/>
        <n v="219.0"/>
        <n v="216.0"/>
        <n v="337.0"/>
        <n v="294.0"/>
        <n v="188.0"/>
        <n v="206.0"/>
        <n v="227.0"/>
        <n v="18.0"/>
        <n v="161.0"/>
        <n v="92.0"/>
        <n v="139.0"/>
        <n v="373.0"/>
        <n v="265.0"/>
        <n v="599.0"/>
        <n v="75.0"/>
        <n v="74.0"/>
        <n v="94.0"/>
        <n v="263.0"/>
        <n v="234.0"/>
        <n v="118.0"/>
        <n v="301.0"/>
        <n v="63.0"/>
        <n v="156.0"/>
        <n v="34.0"/>
        <n v="223.0"/>
        <n v="141.0"/>
        <n v="142.0"/>
        <n v="79.0"/>
        <n v="289.0"/>
        <n v="232.0"/>
        <n v="162.0"/>
        <n v="127.0"/>
        <n v="27.0"/>
        <n v="33.0"/>
        <n v="91.0"/>
        <n v="256.0"/>
        <n v="356.0"/>
        <n v="307.0"/>
        <n v="121.0"/>
        <n v="208.0"/>
        <n v="187.0"/>
        <n v="111.0"/>
        <n v="29.0"/>
        <n v="107.0"/>
        <n v="183.0"/>
        <n v="132.0"/>
        <n v="202.0"/>
        <n v="297.0"/>
        <n v="41.0"/>
        <n v="88.0"/>
        <n v="313.0"/>
        <n v="25.0"/>
        <n v="49.0"/>
        <n v="73.0"/>
        <n v="77.0"/>
        <n v="53.0"/>
        <n v="282.0"/>
        <n v="214.0"/>
        <n v="113.0"/>
        <n v="44.0"/>
        <n v="152.0"/>
        <n v="238.0"/>
        <n v="196.0"/>
        <n v="355.0"/>
        <n v="327.0"/>
        <n v="317.0"/>
        <n v="102.0"/>
        <n v="266.0"/>
        <n v="38.0"/>
        <n v="90.0"/>
        <n v="286.0"/>
        <n v="329.0"/>
        <n v="61.0"/>
        <n v="51.0"/>
        <n v="122.0"/>
        <n v="158.0"/>
        <n v="176.0"/>
        <n v="186.0"/>
        <n v="226.0"/>
        <n v="312.0"/>
        <n v="69.0"/>
        <n v="82.0"/>
        <n v="349.0"/>
        <n v="224.0"/>
        <n v="70.0"/>
        <n v="109.0"/>
        <n v="96.0"/>
        <n v="58.0"/>
        <n v="23.0"/>
        <n v="46.0"/>
        <n v="246.0"/>
        <n v="287.0"/>
        <n v="267.0"/>
        <n v="284.0"/>
        <n v="144.0"/>
        <n v="106.0"/>
        <n v="98772.0"/>
      </sharedItems>
    </cacheField>
    <cacheField name="Mal " numFmtId="0">
      <sharedItems containsSemiMixedTypes="0" containsString="0" containsNumber="1" containsInteger="1">
        <n v="36.0"/>
        <n v="23.0"/>
        <n v="29.0"/>
        <n v="22.0"/>
        <n v="27.0"/>
        <n v="14.0"/>
        <n v="11.0"/>
        <n v="13.0"/>
        <n v="18.0"/>
        <n v="12.0"/>
        <n v="19.0"/>
        <n v="21.0"/>
        <n v="54.0"/>
        <n v="46.0"/>
        <n v="20.0"/>
        <n v="34.0"/>
        <n v="45.0"/>
        <n v="49.0"/>
        <n v="26.0"/>
        <n v="40.0"/>
        <n v="43.0"/>
        <n v="16.0"/>
        <n v="37.0"/>
        <n v="38.0"/>
        <n v="30.0"/>
        <n v="61.0"/>
        <n v="17.0"/>
        <n v="51.0"/>
        <n v="81.0"/>
        <n v="80.0"/>
        <n v="25.0"/>
        <n v="63.0"/>
        <n v="56.0"/>
        <n v="57.0"/>
        <n v="24.0"/>
        <n v="10.0"/>
        <n v="47.0"/>
        <n v="48.0"/>
        <n v="77.0"/>
        <n v="70.0"/>
        <n v="41.0"/>
        <n v="39.0"/>
        <n v="32.0"/>
        <n v="31.0"/>
        <n v="33.0"/>
        <n v="28.0"/>
        <n v="73.0"/>
        <n v="66.0"/>
        <n v="35.0"/>
        <n v="55.0"/>
        <n v="58.0"/>
        <n v="50.0"/>
        <n v="67.0"/>
        <n v="7.0"/>
        <n v="9.0"/>
        <n v="42.0"/>
        <n v="53.0"/>
        <n v="52.0"/>
        <n v="15.0"/>
        <n v="65.0"/>
        <n v="76.0"/>
        <n v="72.0"/>
        <n v="44.0"/>
        <n v="99.0"/>
        <n v="62.0"/>
        <n v="78.0"/>
        <n v="64.0"/>
        <n v="98.0"/>
        <n v="75.0"/>
        <n v="89.0"/>
        <n v="82.0"/>
        <n v="5.0"/>
        <n v="96.0"/>
        <n v="101.0"/>
        <n v="163.0"/>
        <n v="94.0"/>
        <n v="166.0"/>
        <n v="79.0"/>
        <n v="108.0"/>
        <n v="122.0"/>
        <n v="69.0"/>
        <n v="102.0"/>
        <n v="88.0"/>
        <n v="107.0"/>
        <n v="85.0"/>
        <n v="144.0"/>
        <n v="119.0"/>
        <n v="93.0"/>
        <n v="59.0"/>
        <n v="60.0"/>
        <n v="229.0"/>
        <n v="91.0"/>
        <n v="92.0"/>
        <n v="95.0"/>
        <n v="20200.0"/>
      </sharedItems>
    </cacheField>
    <cacheField name="Sin " numFmtId="0">
      <sharedItems containsSemiMixedTypes="0" containsString="0" containsNumber="1" containsInteger="1">
        <n v="5.0"/>
        <n v="3.0"/>
        <n v="0.0"/>
        <n v="4.0"/>
        <n v="2.0"/>
        <n v="1.0"/>
        <n v="6.0"/>
        <n v="8.0"/>
        <n v="7.0"/>
        <n v="9.0"/>
        <n v="10.0"/>
        <n v="24.0"/>
        <n v="16.0"/>
        <n v="14.0"/>
        <n v="11.0"/>
        <n v="43.0"/>
        <n v="23.0"/>
        <n v="-10.0"/>
        <n v="12.0"/>
        <n v="15.0"/>
        <n v="20.0"/>
        <n v="29.0"/>
        <n v="51.0"/>
        <n v="21.0"/>
        <n v="13.0"/>
        <n v="18.0"/>
        <n v="19.0"/>
        <n v="26.0"/>
        <n v="17.0"/>
        <n v="22.0"/>
        <n v="137.0"/>
        <n v="3044.0"/>
      </sharedItems>
    </cacheField>
    <cacheField name="V Bien " numFmtId="0">
      <sharedItems containsSemiMixedTypes="0" containsString="0" containsNumber="1" containsInteger="1">
        <n v="7.0"/>
        <n v="8.0"/>
        <n v="14.0"/>
        <n v="49.0"/>
        <n v="47.0"/>
        <n v="16.0"/>
        <n v="9.0"/>
        <n v="2.0"/>
        <n v="4.0"/>
        <n v="3.0"/>
        <n v="5.0"/>
        <n v="10.0"/>
        <n v="25.0"/>
        <n v="17.0"/>
        <n v="0.0"/>
        <n v="6.0"/>
        <n v="21.0"/>
        <n v="12.0"/>
        <n v="36.0"/>
        <n v="37.0"/>
        <n v="11.0"/>
        <n v="13.0"/>
        <n v="20.0"/>
        <n v="35.0"/>
        <n v="64.0"/>
        <n v="15.0"/>
        <n v="23.0"/>
        <n v="1.0"/>
        <n v="19.0"/>
        <n v="28.0"/>
        <n v="30.0"/>
        <n v="22.0"/>
        <n v="31.0"/>
        <n v="55.0"/>
        <n v="18.0"/>
        <n v="43.0"/>
        <n v="75.0"/>
        <n v="34.0"/>
        <n v="80.0"/>
        <n v="26.0"/>
        <n v="44.0"/>
        <n v="76.0"/>
        <n v="58.0"/>
        <n v="38.0"/>
        <n v="24.0"/>
        <n v="61.0"/>
        <n v="45.0"/>
        <n v="66.0"/>
        <n v="27.0"/>
        <n v="143.0"/>
        <n v="42.0"/>
        <n v="32.0"/>
        <n v="48.0"/>
        <n v="62.0"/>
        <n v="109.0"/>
        <n v="90.0"/>
        <n v="69.0"/>
        <n v="29.0"/>
        <n v="88.0"/>
        <n v="33.0"/>
        <n v="65.0"/>
        <n v="67.0"/>
        <n v="60.0"/>
        <n v="40.0"/>
        <n v="81.0"/>
        <n v="87.0"/>
        <n v="68.0"/>
        <n v="8079.0"/>
      </sharedItems>
    </cacheField>
    <cacheField name="V Mal " numFmtId="0">
      <sharedItems containsSemiMixedTypes="0" containsString="0" containsNumber="1" containsInteger="1">
        <n v="2.0"/>
        <n v="3.0"/>
        <n v="39.0"/>
        <n v="4.0"/>
        <n v="28.0"/>
        <n v="1.0"/>
        <n v="6.0"/>
        <n v="8.0"/>
        <n v="36.0"/>
        <n v="17.0"/>
        <n v="0.0"/>
        <n v="22.0"/>
        <n v="15.0"/>
        <n v="23.0"/>
        <n v="25.0"/>
        <n v="7.0"/>
        <n v="5.0"/>
        <n v="14.0"/>
        <n v="9.0"/>
        <n v="31.0"/>
        <n v="33.0"/>
        <n v="12.0"/>
        <n v="13.0"/>
        <n v="11.0"/>
        <n v="53.0"/>
        <n v="16.0"/>
        <n v="84.0"/>
        <n v="59.0"/>
        <n v="20.0"/>
        <n v="37.0"/>
        <n v="35.0"/>
        <n v="10.0"/>
        <n v="80.0"/>
        <n v="75.0"/>
        <n v="45.0"/>
        <n v="24.0"/>
        <n v="76.0"/>
        <n v="19.0"/>
        <n v="81.0"/>
        <n v="26.0"/>
        <n v="30.0"/>
        <n v="27.0"/>
        <n v="52.0"/>
        <n v="63.0"/>
        <n v="65.0"/>
        <n v="72.0"/>
        <n v="32.0"/>
        <n v="44.0"/>
        <n v="34.0"/>
        <n v="21.0"/>
        <n v="18.0"/>
        <n v="46.0"/>
        <n v="61.0"/>
        <n v="38.0"/>
        <n v="64.0"/>
        <n v="49.0"/>
        <n v="41.0"/>
        <n v="114.0"/>
        <n v="54.0"/>
        <n v="68.0"/>
        <n v="43.0"/>
        <n v="78.0"/>
        <n v="62.0"/>
        <n v="48.0"/>
        <n v="77.0"/>
        <n v="87.0"/>
        <n v="42.0"/>
        <n v="60.0"/>
        <n v="29.0"/>
        <n v="56.0"/>
        <n v="50.0"/>
        <n v="125.0"/>
        <n v="69.0"/>
        <n v="9336.0"/>
      </sharedItems>
    </cacheField>
    <cacheField name="V Sin " numFmtId="0">
      <sharedItems containsSemiMixedTypes="0" containsString="0" containsNumber="1" containsInteger="1">
        <n v="0.0"/>
        <n v="1.0"/>
        <n v="21.0"/>
        <n v="3.0"/>
        <n v="2.0"/>
        <n v="7.0"/>
        <n v="4.0"/>
        <n v="9.0"/>
        <n v="5.0"/>
        <n v="15.0"/>
        <n v="10.0"/>
        <n v="13.0"/>
        <n v="8.0"/>
        <n v="6.0"/>
        <n v="32.0"/>
        <n v="68.0"/>
        <n v="31.0"/>
        <n v="20.0"/>
        <n v="16.0"/>
        <n v="11.0"/>
        <n v="12.0"/>
        <n v="23.0"/>
        <n v="18.0"/>
        <n v="1087.0"/>
      </sharedItems>
    </cacheField>
    <cacheField name="P Con D " numFmtId="0">
      <sharedItems containsString="0" containsBlank="1" containsNumber="1" containsInteger="1">
        <n v="17.0"/>
        <n v="27.0"/>
        <n v="0.0"/>
        <n v="32.0"/>
        <n v="38.0"/>
        <n v="19.0"/>
        <n v="30.0"/>
        <n v="8.0"/>
        <n v="3.0"/>
        <n v="6.0"/>
        <n v="15.0"/>
        <n v="14.0"/>
        <n v="5.0"/>
        <n v="4.0"/>
        <n v="28.0"/>
        <n v="9.0"/>
        <n v="18.0"/>
        <n v="10.0"/>
        <n v="54.0"/>
        <n v="12.0"/>
        <n v="65.0"/>
        <n v="46.0"/>
        <n v="16.0"/>
        <n v="22.0"/>
        <n v="75.0"/>
        <n v="50.0"/>
        <n v="39.0"/>
        <n v="23.0"/>
        <n v="20.0"/>
        <n v="42.0"/>
        <n v="34.0"/>
        <n v="11.0"/>
        <n v="45.0"/>
        <n v="33.0"/>
        <n v="31.0"/>
        <n v="72.0"/>
        <n v="62.0"/>
        <n v="49.0"/>
        <n v="60.0"/>
        <n v="13.0"/>
        <n v="1.0"/>
        <n v="24.0"/>
        <n v="2.0"/>
        <n v="40.0"/>
        <n v="61.0"/>
        <n v="21.0"/>
        <n v="47.0"/>
        <n v="81.0"/>
        <n v="135.0"/>
        <n v="7.0"/>
        <n v="48.0"/>
        <n v="37.0"/>
        <n v="29.0"/>
        <n v="25.0"/>
        <n v="41.0"/>
        <n v="84.0"/>
        <n v="103.0"/>
        <n v="110.0"/>
        <n v="57.0"/>
        <n v="95.0"/>
        <n v="101.0"/>
        <n v="93.0"/>
        <n v="36.0"/>
        <n v="55.0"/>
        <n v="26.0"/>
        <n v="53.0"/>
        <n v="52.0"/>
        <m/>
      </sharedItems>
    </cacheField>
    <cacheField name="P Sin D " numFmtId="0">
      <sharedItems containsString="0" containsBlank="1" containsNumber="1" containsInteger="1">
        <n v="7.0"/>
        <n v="12.0"/>
        <n v="0.0"/>
        <n v="10.0"/>
        <n v="11.0"/>
        <n v="3.0"/>
        <n v="9.0"/>
        <n v="1.0"/>
        <n v="21.0"/>
        <n v="20.0"/>
        <n v="67.0"/>
        <n v="23.0"/>
        <n v="34.0"/>
        <n v="14.0"/>
        <n v="5.0"/>
        <n v="16.0"/>
        <n v="58.0"/>
        <n v="17.0"/>
        <n v="19.0"/>
        <n v="13.0"/>
        <n v="50.0"/>
        <n v="6.0"/>
        <n v="25.0"/>
        <n v="39.0"/>
        <n v="27.0"/>
        <n v="15.0"/>
        <n v="40.0"/>
        <n v="37.0"/>
        <n v="8.0"/>
        <n v="4.0"/>
        <n v="26.0"/>
        <n v="2.0"/>
        <n v="24.0"/>
        <n v="80.0"/>
        <n v="38.0"/>
        <n v="54.0"/>
        <n v="22.0"/>
        <n v="41.0"/>
        <n v="29.0"/>
        <n v="18.0"/>
        <n v="61.0"/>
        <n v="92.0"/>
        <n v="42.0"/>
        <n v="30.0"/>
        <n v="35.0"/>
        <n v="280.0"/>
        <n v="99.0"/>
        <n v="136.0"/>
        <n v="57.0"/>
        <n v="180.0"/>
        <n v="36.0"/>
        <n v="32.0"/>
        <n v="82.0"/>
        <n v="125.0"/>
        <n v="156.0"/>
        <n v="44.0"/>
        <n v="56.0"/>
        <n v="68.0"/>
        <n v="46.0"/>
        <n v="110.0"/>
        <n v="91.0"/>
        <n v="118.0"/>
        <n v="63.0"/>
        <n v="100.0"/>
        <n v="168.0"/>
        <n v="123.0"/>
        <n v="43.0"/>
        <n v="90.0"/>
        <n v="138.0"/>
        <n v="153.0"/>
        <n v="77.0"/>
        <n v="112.0"/>
        <n v="167.0"/>
        <n v="288.0"/>
        <n v="188.0"/>
        <n v="390.0"/>
        <n v="72.0"/>
        <n v="140.0"/>
        <n v="52.0"/>
        <n v="109.0"/>
        <n v="69.0"/>
        <n v="93.0"/>
        <n v="51.0"/>
        <n v="48.0"/>
        <n v="47.0"/>
        <n v="65.0"/>
        <n v="96.0"/>
        <n v="70.0"/>
        <n v="71.0"/>
        <n v="128.0"/>
        <n v="103.0"/>
        <n v="33.0"/>
        <n v="122.0"/>
        <n v="45.0"/>
        <n v="49.0"/>
        <n v="55.0"/>
        <n v="28.0"/>
        <n v="104.0"/>
        <n v="166.0"/>
        <m/>
      </sharedItems>
    </cacheField>
    <cacheField name="V Con D " numFmtId="0">
      <sharedItems containsString="0" containsBlank="1" containsNumber="1" containsInteger="1">
        <n v="0.0"/>
        <n v="9.0"/>
        <n v="8.0"/>
        <n v="22.0"/>
        <n v="16.0"/>
        <n v="4.0"/>
        <n v="29.0"/>
        <n v="10.0"/>
        <n v="2.0"/>
        <n v="38.0"/>
        <n v="12.0"/>
        <n v="19.0"/>
        <n v="14.0"/>
        <n v="3.0"/>
        <n v="32.0"/>
        <n v="6.0"/>
        <n v="7.0"/>
        <n v="5.0"/>
        <n v="1.0"/>
        <n v="17.0"/>
        <n v="13.0"/>
        <n v="20.0"/>
        <n v="70.0"/>
        <n v="18.0"/>
        <n v="21.0"/>
        <n v="11.0"/>
        <n v="26.0"/>
        <n v="71.0"/>
        <n v="96.0"/>
        <n v="42.0"/>
        <n v="41.0"/>
        <n v="15.0"/>
        <n v="40.0"/>
        <n v="54.0"/>
        <n v="127.0"/>
        <n v="107.0"/>
        <n v="83.0"/>
        <n v="53.0"/>
        <n v="82.0"/>
        <n v="58.0"/>
        <n v="48.0"/>
        <n v="52.0"/>
        <n v="45.0"/>
        <n v="34.0"/>
        <n v="25.0"/>
        <m/>
      </sharedItems>
    </cacheField>
    <cacheField name="v sin 2" numFmtId="0">
      <sharedItems containsString="0" containsBlank="1" containsNumber="1" containsInteger="1">
        <n v="4.0"/>
        <n v="2.0"/>
        <n v="7.0"/>
        <n v="0.0"/>
        <n v="12.0"/>
        <n v="15.0"/>
        <n v="3.0"/>
        <n v="8.0"/>
        <n v="11.0"/>
        <n v="9.0"/>
        <n v="26.0"/>
        <n v="20.0"/>
        <n v="6.0"/>
        <n v="10.0"/>
        <n v="13.0"/>
        <n v="18.0"/>
        <n v="30.0"/>
        <n v="22.0"/>
        <n v="25.0"/>
        <n v="37.0"/>
        <n v="16.0"/>
        <n v="5.0"/>
        <n v="21.0"/>
        <n v="23.0"/>
        <n v="19.0"/>
        <n v="27.0"/>
        <n v="29.0"/>
        <n v="14.0"/>
        <n v="35.0"/>
        <n v="24.0"/>
        <n v="67.0"/>
        <n v="31.0"/>
        <n v="28.0"/>
        <n v="1.0"/>
        <n v="45.0"/>
        <n v="36.0"/>
        <n v="184.0"/>
        <n v="172.0"/>
        <n v="206.0"/>
        <n v="34.0"/>
        <n v="313.0"/>
        <n v="108.0"/>
        <n v="47.0"/>
        <n v="90.0"/>
        <n v="56.0"/>
        <n v="98.0"/>
        <n v="48.0"/>
        <n v="60.0"/>
        <n v="95.0"/>
        <n v="33.0"/>
        <n v="89.0"/>
        <n v="50.0"/>
        <n v="62.0"/>
        <n v="94.0"/>
        <n v="54.0"/>
        <n v="58.0"/>
        <n v="40.0"/>
        <n v="180.0"/>
        <n v="122.0"/>
        <n v="176.0"/>
        <n v="44.0"/>
        <n v="41.0"/>
        <n v="46.0"/>
        <n v="17.0"/>
        <n v="73.0"/>
        <n v="78.0"/>
        <n v="115.0"/>
        <n v="106.0"/>
        <n v="43.0"/>
        <n v="53.0"/>
        <n v="59.0"/>
        <m/>
      </sharedItems>
    </cacheField>
    <cacheField name="Observaciones" numFmtId="0">
      <sharedItems containsBlank="1">
        <m/>
        <s v="Sin distancia en puntos de venta informal quince personas en cuatro grupos"/>
        <s v="En personas siete en dos grupos y en puntos de venta informal un grupo"/>
        <s v="En venta informal un grupo de tres personas"/>
        <s v="Sin distancia en personas un grupo y en ventas informales dos grupos."/>
        <s v="Sin distancia en personas tres grupos."/>
        <s v="En personas sin distancia cinco grupos y en ventas informales cuatro grupos."/>
        <s v="Sin distancia en personas 17 grupos y en ventas informales tres grupos."/>
        <s v="Sin distancia en personas seis grupos y en ventas informales dos grupos."/>
        <s v="Poco flujo de personas"/>
        <s v="Con lluvia se realizó dentro del centro comercial. Sin distancia en personas dos grupos."/>
        <s v="Sin distancia en personas cuatro grupos y en ventas informales siete grupos"/>
        <s v="Sin distancia tres grupos en personas y en ventas informales"/>
        <s v="Sin distancia en personas tres grupos y en ventas informales cinco grupos."/>
        <s v="Se presentaron lluvias ligeras. Sin distancia en personas seis grupos y en ventas informales dos grupos"/>
        <s v="Lluvias ligeras. Sin distancia dos grupos y en ventas informales dos grupos."/>
        <s v="Sin distancia en personas un grupo"/>
        <s v="Sin distancia en personas tres grupos. Lluvias ligeras"/>
        <s v="Lluvias ligeras, hay vendedores pero no compradores"/>
        <s v="Sin distancia en personas dos grupos y en ventas informales dos grupos."/>
        <s v="Sin distancia en personas tres grupos y en ventas informales tres grupos."/>
        <s v="En personas sin distancia tres grupos y en vendedores informales tres grupos"/>
        <s v="Sin distancia en personas cuatro grupos y en ventas informales un grupo"/>
        <s v="Sin distancia en personas cuatro grupos y en vendedores informales un grupo"/>
        <s v="Lloviendo y la plaza de mercado se encontraba cerrada porque la estaban desinfectando"/>
        <s v="Un grupo sin distancia para personas y ventas informales. El centro comercial casi vacio"/>
        <s v="Sin distancia en personas nueve grupos y en ventas informales dos grupos"/>
        <s v="Sin distancia dos grupos y en ventas informales un grupo"/>
        <s v="Sin distancia en personas siete grupos y en ventas informales un grupo"/>
        <s v="Sin distancia en personas cuatro personas y en ventas informales un grupo"/>
        <s v="Sin distancia en personas cuatro grupos y en ventas ambulantes dos grupos"/>
        <s v="Sin distancia dos grupos en personas y en ventas ambulantes"/>
        <s v="Sin distancia en personas tres grupos y en ventas ambulantes dos grupos"/>
        <s v="Sin distancia en personas cuatro grupos y en ventas ambulantes tres grupos"/>
        <s v="Sin distancia en ventas ambulantes un grupo"/>
        <s v="Sin distancia en personas tres grupos y en ventas ambulantes cuatro grupos"/>
        <s v="Sin distancia en personas dos grupos. No había ventas ambulantes en el entorno de la Plaza de mercado"/>
        <s v="Sin distancia en personas cuatro grupos y en ventas ambulantes cinco grupos"/>
        <s v="Sin distancia en personas seis grupos y en ventas ambulantes cuatro grupos"/>
        <s v="Sin distancia en personas y en ventas ambulantes de a tres grupos cada uno"/>
        <s v="Sin distancia en personas ocho grupos y en ventas ambulantes cuatro grupos"/>
        <s v="En ventas informales no hubo personas con distancia"/>
        <s v="En ventas ambulantes no hubo personas con distancia"/>
        <s v="Las aglomeraciones en ventas ambulantes fueron siete grupos más que todo personal de Transmilenio"/>
        <s v="La plaza de mercado se encontraba cerrada por aseo, mantenimiento y fumigación"/>
        <s v="Personas con distancia en ventas ambulantes no se presentaron"/>
        <s v="En ventas ambulantes no se encontró personas con distancia"/>
        <s v="No hay personas con distancia en ventas ambulantes"/>
        <s v="En ventas ambulantes no hay personas sin distancia"/>
        <s v="Personas con distancia en ventas ambulantes ninguna"/>
        <s v="Con distancia en ventas ambulantes no hubo personas"/>
        <s v="En distancia de dos metros sin personas en ventas ambulantes"/>
        <s v="Para destacar, es la segunda oportunidad que no se encuentran vendedores informales alrededor de la plaza"/>
        <s v="Ninguna"/>
        <s v="Se observó en todas las localidades mal uso del tapa bocas por parte de los conductores de transporte público"/>
        <s v="En las cuatro localidades visitadas el día de hoy se observa tapa bocas mal puesto en los conductores del transporte urbano."/>
        <s v="Se observa a los conductores del transporte público con el tapabocas mal puesto"/>
        <s v="Llovizna en la recolección de la información."/>
        <s v="Se observa a los conductores del transporte público con el tapa bocas mal puesto"/>
        <s v="Se observa a los conductores del transporte público con el tapa bocas mal puesto."/>
        <s v="Se observa disminución de las ventas ambulantes con respecto a otros conteos"/>
        <s v="vendedores de maíz para palomas en plaza"/>
        <s v="mucha lluvia"/>
        <s v="LA FILA DE LOS CAJEROS ELECTRONICOS DE LOS ALREDEDORES DE EL CENTRO COMERCIAL LAS PERSONAS HACEN FILA SIN DISTANCIAMIENTO SOCIAL"/>
        <s v="EN EL CEMTRO COMERNCIAL EN LOS CAEROS LAS FILAS NO TIENE DISTANCIAMIENTO SOCIAL LOS BENDEDORES INFORMALES NO PORTAN MEDIDASA DE BIOSEGURIDAD"/>
        <s v="mucha aglomeración en el sector"/>
        <s v="Se presentan aglomeraciones por protesta pacífica en la universidad"/>
        <s v="Se observa muchos vendedores informales si medidas de bioseguridad"/>
        <s v="Se observa aglomeración por protesta paso fue a en el lugar"/>
        <s v="Se evidencia q en las filas bancarias no hay distanciamiento social .Los vendedores ambulantes no tiene sus tapabocas bien puestos"/>
        <s v="Se observa muchos trabajadores informales sin distanciamiento y el tapabocas más puesto"/>
        <s v="Ninguno"/>
        <s v="compensar y nueva eps tienen filas sin distancia social"/>
        <s v="AGLOMERACIÓN EN PARADEROS"/>
        <s v="Plaza fundacional suba"/>
        <s v="Centro comercial centro suba"/>
        <s v="por ser punto de intercesión no hay aglomeración, no hay vendedores informales"/>
        <s v="Mucha aglomeración zonas de los bancos"/>
        <s v="AGLOMERACION ZONA BANCARIA"/>
        <s v="A partir de hoy no se tiene en cuenta el distanciamiento"/>
        <s v="A partir del día de hoy no se mide el distanciamiento"/>
        <s v="A partir del día de hoy no se tiene en cuentas el distanciamiento"/>
        <s v="lugar se encontraba muy solo"/>
        <s v="0"/>
        <s v="plaza mercado con poca afluencia, 10: 40 am a las 11:07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inámicas" cacheId="0" dataCaption="" compact="0" compactData="0">
  <location ref="B4:E25" firstHeaderRow="0" firstDataRow="2" firstDataCol="0"/>
  <pivotFields>
    <pivotField name="Fecha de recolecc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Localidad donde se desarrolla el conteo" axis="axisRow" compact="0" numFmtId="49" outline="0" multipleItemSelectionAllowed="1" showAll="0" sortType="ascending">
      <items>
        <item x="19"/>
        <item x="9"/>
        <item x="12"/>
        <item x="16"/>
        <item x="4"/>
        <item x="2"/>
        <item x="8"/>
        <item x="6"/>
        <item x="17"/>
        <item x="5"/>
        <item x="14"/>
        <item x="11"/>
        <item x="10"/>
        <item x="1"/>
        <item x="15"/>
        <item x="7"/>
        <item x="13"/>
        <item x="18"/>
        <item x="3"/>
        <item x="0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t="default"/>
      </items>
    </pivotField>
    <pivotField name="Lugar de recolección " compact="0" outline="0" multipleItemSelectionAllowed="1" showAll="0">
      <items>
        <item x="0"/>
        <item x="1"/>
        <item x="2"/>
        <item x="3"/>
        <item x="4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v sin 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</pivotField>
  </pivotFields>
  <rowFields>
    <field x="2"/>
  </rowFields>
  <colFields>
    <field x="-2"/>
  </colFields>
  <dataFields>
    <dataField name="Suma de Bien " fld="7" baseField="0"/>
    <dataField name="Suma de Mal " fld="8" baseField="0"/>
    <dataField name="Suma de Sin " fld="9" baseField="0"/>
  </dataFields>
</pivotTableDefinition>
</file>

<file path=xl/pivotTables/pivotTable2.xml><?xml version="1.0" encoding="utf-8"?>
<pivotTableDefinition xmlns="http://schemas.openxmlformats.org/spreadsheetml/2006/main" name="Cuadros y gráficos Lugar" cacheId="0" dataCaption="" compact="0" compactData="0">
  <location ref="B3:E63" firstHeaderRow="0" firstDataRow="2" firstDataCol="0" rowPageCount="1" colPageCount="1"/>
  <pivotFields>
    <pivotField name="Fecha de recolección" axis="axisRow" compact="0" numFmtId="164" outline="0" multipleItemSelectionAllowed="1" showAll="0" sortType="ascending">
      <items>
        <item x="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t="default"/>
      </items>
    </pivotField>
    <pivotField name="Lugar de recolección " axis="axisPage" compact="0" outline="0" multipleItemSelectionAllowed="1" showAll="0">
      <items>
        <item h="1" x="0"/>
        <item x="1"/>
        <item h="1" x="2"/>
        <item x="3"/>
        <item h="1" x="4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v sin 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</pivotField>
  </pivotFields>
  <rowFields>
    <field x="0"/>
  </rowFields>
  <colFields>
    <field x="-2"/>
  </colFields>
  <pageFields>
    <pageField fld="5"/>
  </pageFields>
  <dataFields>
    <dataField name="Suma de Bien " fld="7" baseField="0"/>
    <dataField name="Suma de Mal " fld="8" baseField="0"/>
    <dataField name="Suma de Sin " fld="9" baseField="0"/>
  </dataFields>
</pivotTableDefinition>
</file>

<file path=xl/pivotTables/pivotTable3.xml><?xml version="1.0" encoding="utf-8"?>
<pivotTableDefinition xmlns="http://schemas.openxmlformats.org/spreadsheetml/2006/main" name="Cuadros y gráficos Lugar 2" cacheId="0" dataCaption="" compact="0" compactData="0">
  <location ref="B157:E212" firstHeaderRow="0" firstDataRow="2" firstDataCol="0" rowPageCount="1" colPageCount="1"/>
  <pivotFields>
    <pivotField name="Fecha de recolección" axis="axisRow" compact="0" numFmtId="164" outline="0" multipleItemSelectionAllowed="1" showAll="0" sortType="ascending">
      <items>
        <item x="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t="default"/>
      </items>
    </pivotField>
    <pivotField name="Lugar de recolección " axis="axisPage" compact="0" outline="0" multipleItemSelectionAllowed="1" showAll="0">
      <items>
        <item h="1" x="0"/>
        <item h="1" x="1"/>
        <item x="2"/>
        <item h="1" x="3"/>
        <item h="1" x="4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v sin 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</pivotField>
  </pivotFields>
  <rowFields>
    <field x="0"/>
  </rowFields>
  <colFields>
    <field x="-2"/>
  </colFields>
  <pageFields>
    <pageField fld="5"/>
  </pageFields>
  <dataFields>
    <dataField name="Suma de Bien " fld="7" baseField="0"/>
    <dataField name="Suma de Mal " fld="8" baseField="0"/>
    <dataField name="Suma de Sin " fld="9" baseField="0"/>
  </dataFields>
</pivotTableDefinition>
</file>

<file path=xl/pivotTables/pivotTable4.xml><?xml version="1.0" encoding="utf-8"?>
<pivotTableDefinition xmlns="http://schemas.openxmlformats.org/spreadsheetml/2006/main" name="Cuadros y gráficos Lugar 3" cacheId="0" dataCaption="" compact="0" compactData="0">
  <location ref="B313:E363" firstHeaderRow="0" firstDataRow="2" firstDataCol="0" rowPageCount="1" colPageCount="1"/>
  <pivotFields>
    <pivotField name="Fecha de recolección" axis="axisRow" compact="0" numFmtId="164" outline="0" multipleItemSelectionAllowed="1" showAll="0" sortType="ascending">
      <items>
        <item x="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t="default"/>
      </items>
    </pivotField>
    <pivotField name="Lugar de recolección " axis="axisPage" compact="0" outline="0" multipleItemSelectionAllowed="1" showAll="0">
      <items>
        <item x="0"/>
        <item h="1" x="1"/>
        <item h="1" x="2"/>
        <item h="1" x="3"/>
        <item h="1" x="4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v sin 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</pivotField>
  </pivotFields>
  <rowFields>
    <field x="0"/>
  </rowFields>
  <colFields>
    <field x="-2"/>
  </colFields>
  <pageFields>
    <pageField fld="5"/>
  </pageFields>
  <dataFields>
    <dataField name="Suma de Bien " fld="7" baseField="0"/>
    <dataField name="Suma de Mal " fld="8" baseField="0"/>
    <dataField name="Suma de Sin " fld="9" baseField="0"/>
  </dataFields>
</pivotTableDefinition>
</file>

<file path=xl/pivotTables/pivotTable5.xml><?xml version="1.0" encoding="utf-8"?>
<pivotTableDefinition xmlns="http://schemas.openxmlformats.org/spreadsheetml/2006/main" name="Cuadros y gráficos Lugar 4" cacheId="0" dataCaption="" compact="0" compactData="0">
  <location ref="B454:E514" firstHeaderRow="0" firstDataRow="2" firstDataCol="0" rowPageCount="1" colPageCount="1"/>
  <pivotFields>
    <pivotField name="Fecha de recolección" axis="axisRow" compact="0" numFmtId="164" outline="0" multipleItemSelectionAllowed="1" showAll="0" sortType="ascending">
      <items>
        <item x="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t="default"/>
      </items>
    </pivotField>
    <pivotField name="Lugar de recolección " axis="axisPage" compact="0" outline="0" multipleItemSelectionAllowed="1" showAll="0">
      <items>
        <item x="0"/>
        <item x="1"/>
        <item x="2"/>
        <item x="3"/>
        <item h="1" x="4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v sin 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t="default"/>
      </items>
    </pivotField>
  </pivotFields>
  <rowFields>
    <field x="0"/>
  </rowFields>
  <colFields>
    <field x="-2"/>
  </colFields>
  <pageFields>
    <pageField fld="5"/>
  </pageFields>
  <dataFields>
    <dataField name="Suma de Bien " fld="7" baseField="0"/>
    <dataField name="Suma de Mal " fld="8" baseField="0"/>
    <dataField name="Suma de Sin " fld="9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Relationship Id="rId3" Type="http://schemas.openxmlformats.org/officeDocument/2006/relationships/pivotTable" Target="../pivotTables/pivotTable4.xml"/><Relationship Id="rId4" Type="http://schemas.openxmlformats.org/officeDocument/2006/relationships/pivotTable" Target="../pivotTables/pivotTable5.xml"/><Relationship Id="rId5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5.75"/>
    <col customWidth="1" min="3" max="3" width="11.63"/>
    <col customWidth="1" min="4" max="4" width="11.13"/>
    <col customWidth="1" min="5" max="5" width="10.5"/>
    <col customWidth="1" min="6" max="8" width="12.0"/>
    <col customWidth="1" min="9" max="26" width="9.38"/>
  </cols>
  <sheetData>
    <row r="4"/>
    <row r="5">
      <c r="G5" s="1"/>
      <c r="H5" s="1"/>
    </row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>
      <c r="D48" s="1"/>
      <c r="E48" s="1"/>
      <c r="F48" s="1"/>
    </row>
    <row r="49" ht="15.75" customHeight="1">
      <c r="D49" s="1"/>
      <c r="E49" s="1"/>
      <c r="F49" s="1"/>
    </row>
    <row r="50" ht="15.75" customHeight="1">
      <c r="D50" s="1"/>
      <c r="E50" s="1"/>
      <c r="F50" s="1"/>
    </row>
    <row r="51" ht="15.75" customHeight="1">
      <c r="D51" s="1"/>
      <c r="E51" s="1"/>
      <c r="F51" s="1"/>
    </row>
    <row r="52" ht="15.75" customHeight="1">
      <c r="D52" s="1"/>
      <c r="E52" s="1"/>
      <c r="F52" s="1"/>
    </row>
    <row r="53" ht="15.75" customHeight="1">
      <c r="D53" s="1"/>
      <c r="E53" s="1"/>
      <c r="F53" s="1"/>
    </row>
    <row r="54" ht="15.75" customHeight="1">
      <c r="D54" s="1"/>
      <c r="E54" s="1"/>
      <c r="F54" s="1"/>
    </row>
    <row r="55" ht="15.75" customHeight="1">
      <c r="D55" s="1"/>
      <c r="E55" s="1"/>
      <c r="F55" s="1"/>
    </row>
    <row r="56" ht="15.75" customHeight="1">
      <c r="D56" s="1"/>
      <c r="E56" s="1"/>
      <c r="F56" s="1"/>
    </row>
    <row r="57" ht="15.75" customHeight="1">
      <c r="D57" s="1"/>
      <c r="E57" s="1"/>
      <c r="F57" s="1"/>
    </row>
    <row r="58" ht="15.75" customHeight="1">
      <c r="D58" s="1"/>
      <c r="E58" s="1"/>
      <c r="F58" s="1"/>
    </row>
    <row r="59" ht="15.75" customHeight="1">
      <c r="D59" s="1"/>
      <c r="E59" s="1"/>
      <c r="F59" s="1"/>
    </row>
    <row r="60" ht="15.75" customHeight="1">
      <c r="D60" s="1"/>
      <c r="E60" s="1"/>
      <c r="F60" s="1"/>
    </row>
    <row r="61" ht="15.75" customHeight="1">
      <c r="D61" s="1"/>
      <c r="E61" s="1"/>
      <c r="F61" s="1"/>
    </row>
    <row r="62" ht="15.75" customHeight="1">
      <c r="D62" s="1"/>
      <c r="E62" s="1"/>
      <c r="F62" s="1"/>
    </row>
    <row r="63" ht="15.75" customHeight="1">
      <c r="D63" s="1"/>
      <c r="E63" s="1"/>
      <c r="F63" s="1"/>
    </row>
    <row r="64" ht="15.75" customHeight="1">
      <c r="D64" s="1"/>
      <c r="E64" s="1"/>
      <c r="F64" s="1"/>
    </row>
    <row r="65" ht="15.75" customHeight="1">
      <c r="D65" s="1"/>
      <c r="E65" s="1"/>
      <c r="F65" s="1"/>
    </row>
    <row r="66" ht="15.75" customHeight="1">
      <c r="D66" s="1"/>
      <c r="E66" s="1"/>
      <c r="F66" s="1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21.0"/>
    <col customWidth="1" min="3" max="3" width="7.75"/>
    <col customWidth="1" min="4" max="4" width="12.0"/>
    <col customWidth="1" min="5" max="26" width="7.75"/>
  </cols>
  <sheetData>
    <row r="1">
      <c r="A1" s="5" t="s">
        <v>24</v>
      </c>
      <c r="B1" s="5" t="s">
        <v>25</v>
      </c>
      <c r="C1" s="5" t="s">
        <v>0</v>
      </c>
      <c r="D1" s="5" t="s">
        <v>26</v>
      </c>
      <c r="E1" s="5" t="s">
        <v>27</v>
      </c>
      <c r="F1" s="5" t="s">
        <v>28</v>
      </c>
      <c r="G1" s="5" t="s">
        <v>29</v>
      </c>
      <c r="H1" s="5" t="s">
        <v>30</v>
      </c>
      <c r="I1" s="5" t="s">
        <v>31</v>
      </c>
      <c r="J1" s="5" t="s">
        <v>32</v>
      </c>
      <c r="K1" s="5" t="s">
        <v>33</v>
      </c>
      <c r="L1" s="5" t="s">
        <v>34</v>
      </c>
      <c r="M1" s="5" t="s">
        <v>35</v>
      </c>
      <c r="N1" s="5" t="s">
        <v>36</v>
      </c>
      <c r="O1" s="5" t="s">
        <v>37</v>
      </c>
      <c r="P1" s="5" t="s">
        <v>38</v>
      </c>
      <c r="Q1" s="5" t="s">
        <v>35</v>
      </c>
      <c r="R1" s="5" t="s">
        <v>39</v>
      </c>
    </row>
    <row r="2">
      <c r="A2" s="6" t="s">
        <v>40</v>
      </c>
      <c r="B2" s="7" t="s">
        <v>41</v>
      </c>
      <c r="C2" s="8" t="s">
        <v>22</v>
      </c>
      <c r="D2" s="7" t="s">
        <v>42</v>
      </c>
      <c r="E2" s="7" t="s">
        <v>43</v>
      </c>
      <c r="F2" s="7" t="s">
        <v>44</v>
      </c>
      <c r="G2" s="7"/>
      <c r="H2" s="7">
        <v>159.0</v>
      </c>
      <c r="I2" s="7">
        <v>36.0</v>
      </c>
      <c r="J2" s="7">
        <v>5.0</v>
      </c>
      <c r="K2" s="7">
        <v>7.0</v>
      </c>
      <c r="L2" s="7">
        <v>2.0</v>
      </c>
      <c r="M2" s="7">
        <v>0.0</v>
      </c>
      <c r="N2" s="7">
        <v>17.0</v>
      </c>
      <c r="O2" s="7">
        <v>7.0</v>
      </c>
      <c r="P2" s="7">
        <v>0.0</v>
      </c>
      <c r="Q2" s="7">
        <v>4.0</v>
      </c>
      <c r="R2" s="7"/>
    </row>
    <row r="3">
      <c r="A3" s="6" t="s">
        <v>40</v>
      </c>
      <c r="B3" s="7" t="s">
        <v>41</v>
      </c>
      <c r="C3" s="8" t="s">
        <v>22</v>
      </c>
      <c r="D3" s="7" t="s">
        <v>42</v>
      </c>
      <c r="E3" s="7" t="s">
        <v>45</v>
      </c>
      <c r="F3" s="7" t="s">
        <v>46</v>
      </c>
      <c r="G3" s="7"/>
      <c r="H3" s="7">
        <v>116.0</v>
      </c>
      <c r="I3" s="7">
        <v>23.0</v>
      </c>
      <c r="J3" s="7">
        <v>3.0</v>
      </c>
      <c r="K3" s="7">
        <v>8.0</v>
      </c>
      <c r="L3" s="7">
        <v>3.0</v>
      </c>
      <c r="M3" s="7">
        <v>0.0</v>
      </c>
      <c r="N3" s="7">
        <v>27.0</v>
      </c>
      <c r="O3" s="7">
        <v>12.0</v>
      </c>
      <c r="P3" s="7">
        <v>9.0</v>
      </c>
      <c r="Q3" s="7">
        <v>2.0</v>
      </c>
      <c r="R3" s="7"/>
    </row>
    <row r="4">
      <c r="A4" s="6" t="s">
        <v>40</v>
      </c>
      <c r="B4" s="7" t="s">
        <v>41</v>
      </c>
      <c r="C4" s="8" t="s">
        <v>22</v>
      </c>
      <c r="D4" s="7" t="s">
        <v>22</v>
      </c>
      <c r="E4" s="7" t="s">
        <v>47</v>
      </c>
      <c r="F4" s="7" t="s">
        <v>48</v>
      </c>
      <c r="G4" s="7"/>
      <c r="H4" s="7">
        <v>131.0</v>
      </c>
      <c r="I4" s="7">
        <v>29.0</v>
      </c>
      <c r="J4" s="7">
        <v>0.0</v>
      </c>
      <c r="K4" s="7">
        <v>14.0</v>
      </c>
      <c r="L4" s="7">
        <v>3.0</v>
      </c>
      <c r="M4" s="7">
        <v>1.0</v>
      </c>
      <c r="N4" s="7">
        <v>0.0</v>
      </c>
      <c r="O4" s="7">
        <v>0.0</v>
      </c>
      <c r="P4" s="7">
        <v>8.0</v>
      </c>
      <c r="Q4" s="7">
        <v>2.0</v>
      </c>
      <c r="R4" s="7"/>
    </row>
    <row r="5">
      <c r="A5" s="6" t="s">
        <v>40</v>
      </c>
      <c r="B5" s="7" t="s">
        <v>41</v>
      </c>
      <c r="C5" s="8" t="s">
        <v>16</v>
      </c>
      <c r="D5" s="7" t="s">
        <v>22</v>
      </c>
      <c r="E5" s="7" t="s">
        <v>49</v>
      </c>
      <c r="F5" s="7" t="s">
        <v>46</v>
      </c>
      <c r="G5" s="7"/>
      <c r="H5" s="7">
        <v>145.0</v>
      </c>
      <c r="I5" s="7">
        <v>22.0</v>
      </c>
      <c r="J5" s="7">
        <v>0.0</v>
      </c>
      <c r="K5" s="7">
        <v>49.0</v>
      </c>
      <c r="L5" s="7">
        <v>39.0</v>
      </c>
      <c r="M5" s="7">
        <v>0.0</v>
      </c>
      <c r="N5" s="7">
        <v>32.0</v>
      </c>
      <c r="O5" s="7">
        <v>10.0</v>
      </c>
      <c r="P5" s="7">
        <v>22.0</v>
      </c>
      <c r="Q5" s="7">
        <v>7.0</v>
      </c>
      <c r="R5" s="7"/>
    </row>
    <row r="6">
      <c r="A6" s="6" t="s">
        <v>40</v>
      </c>
      <c r="B6" s="7" t="s">
        <v>41</v>
      </c>
      <c r="C6" s="8" t="s">
        <v>16</v>
      </c>
      <c r="D6" s="7" t="s">
        <v>50</v>
      </c>
      <c r="E6" s="7" t="s">
        <v>51</v>
      </c>
      <c r="F6" s="7" t="s">
        <v>44</v>
      </c>
      <c r="G6" s="7"/>
      <c r="H6" s="7">
        <v>154.0</v>
      </c>
      <c r="I6" s="7">
        <v>22.0</v>
      </c>
      <c r="J6" s="7">
        <v>4.0</v>
      </c>
      <c r="K6" s="7">
        <v>47.0</v>
      </c>
      <c r="L6" s="7">
        <v>39.0</v>
      </c>
      <c r="M6" s="7">
        <v>21.0</v>
      </c>
      <c r="N6" s="7">
        <v>38.0</v>
      </c>
      <c r="O6" s="7">
        <v>11.0</v>
      </c>
      <c r="P6" s="7">
        <v>16.0</v>
      </c>
      <c r="Q6" s="7">
        <v>7.0</v>
      </c>
      <c r="R6" s="7"/>
    </row>
    <row r="7">
      <c r="A7" s="6" t="s">
        <v>40</v>
      </c>
      <c r="B7" s="7" t="s">
        <v>41</v>
      </c>
      <c r="C7" s="8" t="s">
        <v>16</v>
      </c>
      <c r="D7" s="7" t="s">
        <v>50</v>
      </c>
      <c r="E7" s="7" t="s">
        <v>52</v>
      </c>
      <c r="F7" s="7" t="s">
        <v>48</v>
      </c>
      <c r="G7" s="7"/>
      <c r="H7" s="7">
        <v>165.0</v>
      </c>
      <c r="I7" s="7">
        <v>27.0</v>
      </c>
      <c r="J7" s="7">
        <v>2.0</v>
      </c>
      <c r="K7" s="7">
        <v>16.0</v>
      </c>
      <c r="L7" s="7">
        <v>4.0</v>
      </c>
      <c r="M7" s="7">
        <v>0.0</v>
      </c>
      <c r="N7" s="7">
        <v>19.0</v>
      </c>
      <c r="O7" s="7">
        <v>3.0</v>
      </c>
      <c r="P7" s="7">
        <v>4.0</v>
      </c>
      <c r="Q7" s="7">
        <v>0.0</v>
      </c>
      <c r="R7" s="7"/>
    </row>
    <row r="8">
      <c r="A8" s="6" t="s">
        <v>40</v>
      </c>
      <c r="B8" s="7" t="s">
        <v>41</v>
      </c>
      <c r="C8" s="8" t="s">
        <v>8</v>
      </c>
      <c r="D8" s="7" t="s">
        <v>53</v>
      </c>
      <c r="E8" s="7" t="s">
        <v>54</v>
      </c>
      <c r="F8" s="7" t="s">
        <v>44</v>
      </c>
      <c r="G8" s="7"/>
      <c r="H8" s="7">
        <v>137.0</v>
      </c>
      <c r="I8" s="7">
        <v>14.0</v>
      </c>
      <c r="J8" s="7">
        <v>5.0</v>
      </c>
      <c r="K8" s="7">
        <v>47.0</v>
      </c>
      <c r="L8" s="7">
        <v>28.0</v>
      </c>
      <c r="M8" s="7">
        <v>3.0</v>
      </c>
      <c r="N8" s="7">
        <v>30.0</v>
      </c>
      <c r="O8" s="7">
        <v>9.0</v>
      </c>
      <c r="P8" s="7">
        <v>29.0</v>
      </c>
      <c r="Q8" s="7">
        <v>12.0</v>
      </c>
      <c r="R8" s="7"/>
    </row>
    <row r="9">
      <c r="A9" s="6" t="s">
        <v>40</v>
      </c>
      <c r="B9" s="7" t="s">
        <v>41</v>
      </c>
      <c r="C9" s="8" t="s">
        <v>8</v>
      </c>
      <c r="D9" s="7" t="s">
        <v>55</v>
      </c>
      <c r="E9" s="7" t="s">
        <v>56</v>
      </c>
      <c r="F9" s="7" t="s">
        <v>48</v>
      </c>
      <c r="G9" s="7"/>
      <c r="H9" s="7">
        <v>65.0</v>
      </c>
      <c r="I9" s="7">
        <v>11.0</v>
      </c>
      <c r="J9" s="7">
        <v>0.0</v>
      </c>
      <c r="K9" s="7">
        <v>9.0</v>
      </c>
      <c r="L9" s="7">
        <v>4.0</v>
      </c>
      <c r="M9" s="7">
        <v>0.0</v>
      </c>
      <c r="N9" s="7">
        <v>8.0</v>
      </c>
      <c r="O9" s="7">
        <v>1.0</v>
      </c>
      <c r="P9" s="7">
        <v>0.0</v>
      </c>
      <c r="Q9" s="7">
        <v>0.0</v>
      </c>
      <c r="R9" s="7"/>
    </row>
    <row r="10">
      <c r="A10" s="6" t="s">
        <v>40</v>
      </c>
      <c r="B10" s="7" t="s">
        <v>41</v>
      </c>
      <c r="C10" s="8" t="s">
        <v>8</v>
      </c>
      <c r="D10" s="7" t="s">
        <v>57</v>
      </c>
      <c r="E10" s="7" t="s">
        <v>58</v>
      </c>
      <c r="F10" s="7" t="s">
        <v>46</v>
      </c>
      <c r="G10" s="7"/>
      <c r="H10" s="7">
        <v>97.0</v>
      </c>
      <c r="I10" s="7">
        <v>13.0</v>
      </c>
      <c r="J10" s="7">
        <v>1.0</v>
      </c>
      <c r="K10" s="7">
        <v>2.0</v>
      </c>
      <c r="L10" s="7">
        <v>1.0</v>
      </c>
      <c r="M10" s="7">
        <v>0.0</v>
      </c>
      <c r="N10" s="7">
        <v>0.0</v>
      </c>
      <c r="O10" s="7">
        <v>0.0</v>
      </c>
      <c r="P10" s="7">
        <v>0.0</v>
      </c>
      <c r="Q10" s="7">
        <v>0.0</v>
      </c>
      <c r="R10" s="7"/>
    </row>
    <row r="11">
      <c r="A11" s="6" t="s">
        <v>59</v>
      </c>
      <c r="B11" s="7" t="s">
        <v>60</v>
      </c>
      <c r="C11" s="8" t="s">
        <v>21</v>
      </c>
      <c r="D11" s="7" t="s">
        <v>61</v>
      </c>
      <c r="E11" s="7" t="s">
        <v>62</v>
      </c>
      <c r="F11" s="7" t="s">
        <v>48</v>
      </c>
      <c r="G11" s="7"/>
      <c r="H11" s="7">
        <v>260.0</v>
      </c>
      <c r="I11" s="7">
        <v>27.0</v>
      </c>
      <c r="J11" s="7">
        <v>1.0</v>
      </c>
      <c r="K11" s="7">
        <v>4.0</v>
      </c>
      <c r="L11" s="7">
        <v>3.0</v>
      </c>
      <c r="M11" s="7">
        <v>0.0</v>
      </c>
      <c r="N11" s="7">
        <v>0.0</v>
      </c>
      <c r="O11" s="7">
        <v>0.0</v>
      </c>
      <c r="P11" s="7">
        <v>0.0</v>
      </c>
      <c r="Q11" s="7">
        <v>15.0</v>
      </c>
      <c r="R11" s="7" t="s">
        <v>63</v>
      </c>
    </row>
    <row r="12">
      <c r="A12" s="6" t="s">
        <v>59</v>
      </c>
      <c r="B12" s="7" t="s">
        <v>60</v>
      </c>
      <c r="C12" s="8" t="s">
        <v>21</v>
      </c>
      <c r="D12" s="7" t="s">
        <v>21</v>
      </c>
      <c r="E12" s="7" t="s">
        <v>64</v>
      </c>
      <c r="F12" s="7" t="s">
        <v>44</v>
      </c>
      <c r="G12" s="7"/>
      <c r="H12" s="7">
        <v>180.0</v>
      </c>
      <c r="I12" s="7">
        <v>22.0</v>
      </c>
      <c r="J12" s="7">
        <v>0.0</v>
      </c>
      <c r="K12" s="7">
        <v>3.0</v>
      </c>
      <c r="L12" s="7">
        <v>2.0</v>
      </c>
      <c r="M12" s="7">
        <v>0.0</v>
      </c>
      <c r="N12" s="7">
        <v>0.0</v>
      </c>
      <c r="O12" s="7">
        <v>7.0</v>
      </c>
      <c r="P12" s="7">
        <v>0.0</v>
      </c>
      <c r="Q12" s="7">
        <v>3.0</v>
      </c>
      <c r="R12" s="7" t="s">
        <v>65</v>
      </c>
    </row>
    <row r="13">
      <c r="A13" s="6" t="s">
        <v>59</v>
      </c>
      <c r="B13" s="7" t="s">
        <v>60</v>
      </c>
      <c r="C13" s="8" t="s">
        <v>21</v>
      </c>
      <c r="D13" s="7" t="s">
        <v>21</v>
      </c>
      <c r="E13" s="7" t="s">
        <v>66</v>
      </c>
      <c r="F13" s="7" t="s">
        <v>46</v>
      </c>
      <c r="G13" s="7"/>
      <c r="H13" s="7">
        <v>190.0</v>
      </c>
      <c r="I13" s="7">
        <v>18.0</v>
      </c>
      <c r="J13" s="7">
        <v>1.0</v>
      </c>
      <c r="K13" s="7">
        <v>7.0</v>
      </c>
      <c r="L13" s="7">
        <v>4.0</v>
      </c>
      <c r="M13" s="7">
        <v>0.0</v>
      </c>
      <c r="N13" s="7">
        <v>0.0</v>
      </c>
      <c r="O13" s="7">
        <v>0.0</v>
      </c>
      <c r="P13" s="7">
        <v>0.0</v>
      </c>
      <c r="Q13" s="7">
        <v>3.0</v>
      </c>
      <c r="R13" s="7" t="s">
        <v>67</v>
      </c>
    </row>
    <row r="14">
      <c r="A14" s="6" t="s">
        <v>59</v>
      </c>
      <c r="B14" s="7" t="s">
        <v>60</v>
      </c>
      <c r="C14" s="8" t="s">
        <v>7</v>
      </c>
      <c r="D14" s="7" t="s">
        <v>7</v>
      </c>
      <c r="E14" s="7" t="s">
        <v>68</v>
      </c>
      <c r="F14" s="7" t="s">
        <v>46</v>
      </c>
      <c r="G14" s="7"/>
      <c r="H14" s="7">
        <v>230.0</v>
      </c>
      <c r="I14" s="7">
        <v>12.0</v>
      </c>
      <c r="J14" s="7">
        <v>0.0</v>
      </c>
      <c r="K14" s="7">
        <v>5.0</v>
      </c>
      <c r="L14" s="7">
        <v>6.0</v>
      </c>
      <c r="M14" s="7">
        <v>0.0</v>
      </c>
      <c r="N14" s="7">
        <v>0.0</v>
      </c>
      <c r="O14" s="7">
        <v>3.0</v>
      </c>
      <c r="P14" s="7">
        <v>0.0</v>
      </c>
      <c r="Q14" s="7">
        <v>8.0</v>
      </c>
      <c r="R14" s="7" t="s">
        <v>69</v>
      </c>
    </row>
    <row r="15">
      <c r="A15" s="6" t="s">
        <v>59</v>
      </c>
      <c r="B15" s="7" t="s">
        <v>60</v>
      </c>
      <c r="C15" s="8" t="s">
        <v>7</v>
      </c>
      <c r="D15" s="7" t="s">
        <v>70</v>
      </c>
      <c r="E15" s="7" t="s">
        <v>71</v>
      </c>
      <c r="F15" s="7" t="s">
        <v>48</v>
      </c>
      <c r="G15" s="7"/>
      <c r="H15" s="7">
        <v>230.0</v>
      </c>
      <c r="I15" s="7">
        <v>19.0</v>
      </c>
      <c r="J15" s="7">
        <v>0.0</v>
      </c>
      <c r="K15" s="7">
        <v>10.0</v>
      </c>
      <c r="L15" s="7">
        <v>6.0</v>
      </c>
      <c r="M15" s="7">
        <v>0.0</v>
      </c>
      <c r="N15" s="7">
        <v>0.0</v>
      </c>
      <c r="O15" s="7">
        <v>21.0</v>
      </c>
      <c r="P15" s="7">
        <v>0.0</v>
      </c>
      <c r="Q15" s="7">
        <v>0.0</v>
      </c>
      <c r="R15" s="7" t="s">
        <v>72</v>
      </c>
    </row>
    <row r="16">
      <c r="A16" s="6" t="s">
        <v>59</v>
      </c>
      <c r="B16" s="7" t="s">
        <v>60</v>
      </c>
      <c r="C16" s="8" t="s">
        <v>7</v>
      </c>
      <c r="D16" s="7" t="s">
        <v>73</v>
      </c>
      <c r="E16" s="7" t="s">
        <v>74</v>
      </c>
      <c r="F16" s="7" t="s">
        <v>75</v>
      </c>
      <c r="G16" s="7" t="s">
        <v>76</v>
      </c>
      <c r="H16" s="7">
        <v>210.0</v>
      </c>
      <c r="I16" s="7">
        <v>21.0</v>
      </c>
      <c r="J16" s="7">
        <v>2.0</v>
      </c>
      <c r="K16" s="7">
        <v>9.0</v>
      </c>
      <c r="L16" s="7">
        <v>8.0</v>
      </c>
      <c r="M16" s="7">
        <v>0.0</v>
      </c>
      <c r="N16" s="7">
        <v>0.0</v>
      </c>
      <c r="O16" s="7">
        <v>20.0</v>
      </c>
      <c r="P16" s="7">
        <v>0.0</v>
      </c>
      <c r="Q16" s="7">
        <v>12.0</v>
      </c>
      <c r="R16" s="7" t="s">
        <v>77</v>
      </c>
    </row>
    <row r="17">
      <c r="A17" s="6" t="s">
        <v>59</v>
      </c>
      <c r="B17" s="7" t="s">
        <v>60</v>
      </c>
      <c r="C17" s="8" t="s">
        <v>12</v>
      </c>
      <c r="D17" s="7" t="s">
        <v>78</v>
      </c>
      <c r="E17" s="7" t="s">
        <v>79</v>
      </c>
      <c r="F17" s="7" t="s">
        <v>46</v>
      </c>
      <c r="G17" s="7"/>
      <c r="H17" s="7">
        <v>360.0</v>
      </c>
      <c r="I17" s="7">
        <v>54.0</v>
      </c>
      <c r="J17" s="7">
        <v>2.0</v>
      </c>
      <c r="K17" s="7">
        <v>25.0</v>
      </c>
      <c r="L17" s="7">
        <v>36.0</v>
      </c>
      <c r="M17" s="7">
        <v>1.0</v>
      </c>
      <c r="N17" s="7">
        <v>0.0</v>
      </c>
      <c r="O17" s="7">
        <v>67.0</v>
      </c>
      <c r="P17" s="7">
        <v>0.0</v>
      </c>
      <c r="Q17" s="7">
        <v>11.0</v>
      </c>
      <c r="R17" s="7" t="s">
        <v>80</v>
      </c>
    </row>
    <row r="18">
      <c r="A18" s="6" t="s">
        <v>59</v>
      </c>
      <c r="B18" s="7" t="s">
        <v>60</v>
      </c>
      <c r="C18" s="8" t="s">
        <v>12</v>
      </c>
      <c r="D18" s="7" t="s">
        <v>78</v>
      </c>
      <c r="E18" s="7" t="s">
        <v>81</v>
      </c>
      <c r="F18" s="7" t="s">
        <v>48</v>
      </c>
      <c r="G18" s="7"/>
      <c r="H18" s="7">
        <v>310.0</v>
      </c>
      <c r="I18" s="7">
        <v>46.0</v>
      </c>
      <c r="J18" s="7">
        <v>5.0</v>
      </c>
      <c r="K18" s="7">
        <v>17.0</v>
      </c>
      <c r="L18" s="7">
        <v>17.0</v>
      </c>
      <c r="M18" s="7">
        <v>0.0</v>
      </c>
      <c r="N18" s="7">
        <v>0.0</v>
      </c>
      <c r="O18" s="7">
        <v>23.0</v>
      </c>
      <c r="P18" s="7">
        <v>0.0</v>
      </c>
      <c r="Q18" s="7">
        <v>9.0</v>
      </c>
      <c r="R18" s="7" t="s">
        <v>82</v>
      </c>
    </row>
    <row r="19">
      <c r="A19" s="6" t="s">
        <v>59</v>
      </c>
      <c r="B19" s="7" t="s">
        <v>60</v>
      </c>
      <c r="C19" s="8" t="s">
        <v>12</v>
      </c>
      <c r="D19" s="7" t="s">
        <v>83</v>
      </c>
      <c r="E19" s="7" t="s">
        <v>84</v>
      </c>
      <c r="F19" s="7" t="s">
        <v>44</v>
      </c>
      <c r="G19" s="7"/>
      <c r="H19" s="7">
        <v>149.0</v>
      </c>
      <c r="I19" s="7">
        <v>20.0</v>
      </c>
      <c r="J19" s="7">
        <v>1.0</v>
      </c>
      <c r="K19" s="7">
        <v>0.0</v>
      </c>
      <c r="L19" s="7">
        <v>0.0</v>
      </c>
      <c r="M19" s="7">
        <v>0.0</v>
      </c>
      <c r="N19" s="7">
        <v>0.0</v>
      </c>
      <c r="O19" s="7">
        <v>0.0</v>
      </c>
      <c r="P19" s="7">
        <v>0.0</v>
      </c>
      <c r="Q19" s="7">
        <v>0.0</v>
      </c>
      <c r="R19" s="7" t="s">
        <v>85</v>
      </c>
    </row>
    <row r="20">
      <c r="A20" s="6" t="s">
        <v>86</v>
      </c>
      <c r="B20" s="7" t="s">
        <v>60</v>
      </c>
      <c r="C20" s="8" t="s">
        <v>10</v>
      </c>
      <c r="D20" s="7" t="s">
        <v>87</v>
      </c>
      <c r="E20" s="7" t="s">
        <v>88</v>
      </c>
      <c r="F20" s="7" t="s">
        <v>48</v>
      </c>
      <c r="G20" s="7"/>
      <c r="H20" s="7">
        <v>320.0</v>
      </c>
      <c r="I20" s="7">
        <v>14.0</v>
      </c>
      <c r="J20" s="7">
        <v>2.0</v>
      </c>
      <c r="K20" s="7">
        <v>2.0</v>
      </c>
      <c r="L20" s="7">
        <v>0.0</v>
      </c>
      <c r="M20" s="7">
        <v>0.0</v>
      </c>
      <c r="N20" s="7">
        <v>0.0</v>
      </c>
      <c r="O20" s="7">
        <v>10.0</v>
      </c>
      <c r="P20" s="7">
        <v>0.0</v>
      </c>
      <c r="Q20" s="7">
        <v>0.0</v>
      </c>
      <c r="R20" s="7" t="s">
        <v>89</v>
      </c>
    </row>
    <row r="21" ht="15.75" customHeight="1">
      <c r="A21" s="6" t="s">
        <v>86</v>
      </c>
      <c r="B21" s="7" t="s">
        <v>60</v>
      </c>
      <c r="C21" s="8" t="s">
        <v>18</v>
      </c>
      <c r="D21" s="7" t="s">
        <v>90</v>
      </c>
      <c r="E21" s="7" t="s">
        <v>91</v>
      </c>
      <c r="F21" s="7" t="s">
        <v>46</v>
      </c>
      <c r="G21" s="7"/>
      <c r="H21" s="7">
        <v>280.0</v>
      </c>
      <c r="I21" s="7">
        <v>34.0</v>
      </c>
      <c r="J21" s="7">
        <v>1.0</v>
      </c>
      <c r="K21" s="7">
        <v>14.0</v>
      </c>
      <c r="L21" s="7">
        <v>22.0</v>
      </c>
      <c r="M21" s="7">
        <v>0.0</v>
      </c>
      <c r="N21" s="7">
        <v>0.0</v>
      </c>
      <c r="O21" s="7">
        <v>21.0</v>
      </c>
      <c r="P21" s="7">
        <v>0.0</v>
      </c>
      <c r="Q21" s="7">
        <v>26.0</v>
      </c>
      <c r="R21" s="7" t="s">
        <v>92</v>
      </c>
    </row>
    <row r="22" ht="15.75" customHeight="1">
      <c r="A22" s="6" t="s">
        <v>86</v>
      </c>
      <c r="B22" s="7" t="s">
        <v>60</v>
      </c>
      <c r="C22" s="8" t="s">
        <v>18</v>
      </c>
      <c r="D22" s="7" t="s">
        <v>93</v>
      </c>
      <c r="E22" s="7" t="s">
        <v>94</v>
      </c>
      <c r="F22" s="7" t="s">
        <v>48</v>
      </c>
      <c r="G22" s="7"/>
      <c r="H22" s="7">
        <v>330.0</v>
      </c>
      <c r="I22" s="7">
        <v>45.0</v>
      </c>
      <c r="J22" s="7">
        <v>1.0</v>
      </c>
      <c r="K22" s="7">
        <v>16.0</v>
      </c>
      <c r="L22" s="7">
        <v>15.0</v>
      </c>
      <c r="M22" s="7">
        <v>0.0</v>
      </c>
      <c r="N22" s="7">
        <v>0.0</v>
      </c>
      <c r="O22" s="7">
        <v>12.0</v>
      </c>
      <c r="P22" s="7">
        <v>0.0</v>
      </c>
      <c r="Q22" s="7">
        <v>9.0</v>
      </c>
      <c r="R22" s="7" t="s">
        <v>95</v>
      </c>
    </row>
    <row r="23" ht="15.75" customHeight="1">
      <c r="A23" s="6" t="s">
        <v>86</v>
      </c>
      <c r="B23" s="7" t="s">
        <v>60</v>
      </c>
      <c r="C23" s="8" t="s">
        <v>18</v>
      </c>
      <c r="D23" s="7" t="s">
        <v>96</v>
      </c>
      <c r="E23" s="7" t="s">
        <v>97</v>
      </c>
      <c r="F23" s="7" t="s">
        <v>44</v>
      </c>
      <c r="G23" s="7"/>
      <c r="H23" s="7">
        <v>260.0</v>
      </c>
      <c r="I23" s="7">
        <v>49.0</v>
      </c>
      <c r="J23" s="7">
        <v>6.0</v>
      </c>
      <c r="K23" s="7">
        <v>14.0</v>
      </c>
      <c r="L23" s="7">
        <v>23.0</v>
      </c>
      <c r="M23" s="7">
        <v>0.0</v>
      </c>
      <c r="N23" s="7">
        <v>0.0</v>
      </c>
      <c r="O23" s="7">
        <v>11.0</v>
      </c>
      <c r="P23" s="7">
        <v>0.0</v>
      </c>
      <c r="Q23" s="7">
        <v>20.0</v>
      </c>
      <c r="R23" s="7" t="s">
        <v>98</v>
      </c>
    </row>
    <row r="24" ht="15.75" customHeight="1">
      <c r="A24" s="6" t="s">
        <v>86</v>
      </c>
      <c r="B24" s="7" t="s">
        <v>60</v>
      </c>
      <c r="C24" s="8" t="s">
        <v>9</v>
      </c>
      <c r="D24" s="7" t="s">
        <v>99</v>
      </c>
      <c r="E24" s="7" t="s">
        <v>100</v>
      </c>
      <c r="F24" s="7" t="s">
        <v>48</v>
      </c>
      <c r="G24" s="7"/>
      <c r="H24" s="7">
        <v>290.0</v>
      </c>
      <c r="I24" s="7">
        <v>27.0</v>
      </c>
      <c r="J24" s="7">
        <v>1.0</v>
      </c>
      <c r="K24" s="7">
        <v>8.0</v>
      </c>
      <c r="L24" s="7">
        <v>15.0</v>
      </c>
      <c r="M24" s="7">
        <v>0.0</v>
      </c>
      <c r="N24" s="7">
        <v>0.0</v>
      </c>
      <c r="O24" s="7">
        <v>34.0</v>
      </c>
      <c r="P24" s="7">
        <v>0.0</v>
      </c>
      <c r="Q24" s="7">
        <v>7.0</v>
      </c>
      <c r="R24" s="7" t="s">
        <v>101</v>
      </c>
    </row>
    <row r="25" ht="15.75" customHeight="1">
      <c r="A25" s="6" t="s">
        <v>86</v>
      </c>
      <c r="B25" s="7" t="s">
        <v>60</v>
      </c>
      <c r="C25" s="8" t="s">
        <v>9</v>
      </c>
      <c r="D25" s="7" t="s">
        <v>102</v>
      </c>
      <c r="E25" s="7" t="s">
        <v>103</v>
      </c>
      <c r="F25" s="7" t="s">
        <v>46</v>
      </c>
      <c r="G25" s="7"/>
      <c r="H25" s="7">
        <v>180.0</v>
      </c>
      <c r="I25" s="7">
        <v>26.0</v>
      </c>
      <c r="J25" s="7">
        <v>3.0</v>
      </c>
      <c r="K25" s="7">
        <v>6.0</v>
      </c>
      <c r="L25" s="7">
        <v>25.0</v>
      </c>
      <c r="M25" s="7">
        <v>2.0</v>
      </c>
      <c r="N25" s="7">
        <v>0.0</v>
      </c>
      <c r="O25" s="7">
        <v>14.0</v>
      </c>
      <c r="P25" s="7">
        <v>0.0</v>
      </c>
      <c r="Q25" s="7">
        <v>8.0</v>
      </c>
      <c r="R25" s="7" t="s">
        <v>104</v>
      </c>
    </row>
    <row r="26" ht="15.75" customHeight="1">
      <c r="A26" s="6" t="s">
        <v>86</v>
      </c>
      <c r="B26" s="7" t="s">
        <v>60</v>
      </c>
      <c r="C26" s="8" t="s">
        <v>9</v>
      </c>
      <c r="D26" s="7" t="s">
        <v>102</v>
      </c>
      <c r="E26" s="7" t="s">
        <v>105</v>
      </c>
      <c r="F26" s="7" t="s">
        <v>44</v>
      </c>
      <c r="G26" s="7"/>
      <c r="H26" s="7">
        <v>220.0</v>
      </c>
      <c r="I26" s="7">
        <v>27.0</v>
      </c>
      <c r="J26" s="7">
        <v>3.0</v>
      </c>
      <c r="K26" s="7">
        <v>0.0</v>
      </c>
      <c r="L26" s="7">
        <v>7.0</v>
      </c>
      <c r="M26" s="7">
        <v>0.0</v>
      </c>
      <c r="N26" s="7">
        <v>0.0</v>
      </c>
      <c r="O26" s="7">
        <v>5.0</v>
      </c>
      <c r="P26" s="7">
        <v>0.0</v>
      </c>
      <c r="Q26" s="7">
        <v>0.0</v>
      </c>
      <c r="R26" s="7" t="s">
        <v>106</v>
      </c>
    </row>
    <row r="27" ht="15.75" customHeight="1">
      <c r="A27" s="6" t="s">
        <v>86</v>
      </c>
      <c r="B27" s="7" t="s">
        <v>60</v>
      </c>
      <c r="C27" s="8" t="s">
        <v>10</v>
      </c>
      <c r="D27" s="7" t="s">
        <v>10</v>
      </c>
      <c r="E27" s="7" t="s">
        <v>107</v>
      </c>
      <c r="F27" s="7" t="s">
        <v>46</v>
      </c>
      <c r="G27" s="7"/>
      <c r="H27" s="7">
        <v>160.0</v>
      </c>
      <c r="I27" s="7">
        <v>13.0</v>
      </c>
      <c r="J27" s="7">
        <v>2.0</v>
      </c>
      <c r="K27" s="7">
        <v>7.0</v>
      </c>
      <c r="L27" s="7">
        <v>5.0</v>
      </c>
      <c r="M27" s="7">
        <v>0.0</v>
      </c>
      <c r="N27" s="7">
        <v>0.0</v>
      </c>
      <c r="O27" s="7">
        <v>16.0</v>
      </c>
      <c r="P27" s="7">
        <v>0.0</v>
      </c>
      <c r="Q27" s="7">
        <v>0.0</v>
      </c>
      <c r="R27" s="7" t="s">
        <v>108</v>
      </c>
    </row>
    <row r="28" ht="15.75" customHeight="1">
      <c r="A28" s="6" t="s">
        <v>86</v>
      </c>
      <c r="B28" s="7" t="s">
        <v>60</v>
      </c>
      <c r="C28" s="8" t="s">
        <v>10</v>
      </c>
      <c r="D28" s="7" t="s">
        <v>10</v>
      </c>
      <c r="E28" s="7" t="s">
        <v>109</v>
      </c>
      <c r="F28" s="7" t="s">
        <v>44</v>
      </c>
      <c r="G28" s="7"/>
      <c r="H28" s="7">
        <v>170.0</v>
      </c>
      <c r="I28" s="7">
        <v>19.0</v>
      </c>
      <c r="J28" s="7">
        <v>5.0</v>
      </c>
      <c r="K28" s="7">
        <v>9.0</v>
      </c>
      <c r="L28" s="7">
        <v>14.0</v>
      </c>
      <c r="M28" s="7">
        <v>0.0</v>
      </c>
      <c r="N28" s="7">
        <v>0.0</v>
      </c>
      <c r="O28" s="7">
        <v>0.0</v>
      </c>
      <c r="P28" s="7">
        <v>0.0</v>
      </c>
      <c r="Q28" s="7">
        <v>0.0</v>
      </c>
      <c r="R28" s="7" t="s">
        <v>110</v>
      </c>
    </row>
    <row r="29" ht="15.75" customHeight="1">
      <c r="A29" s="6" t="s">
        <v>111</v>
      </c>
      <c r="B29" s="7" t="s">
        <v>60</v>
      </c>
      <c r="C29" s="8" t="s">
        <v>4</v>
      </c>
      <c r="D29" s="7" t="s">
        <v>112</v>
      </c>
      <c r="E29" s="7" t="s">
        <v>113</v>
      </c>
      <c r="F29" s="7" t="s">
        <v>46</v>
      </c>
      <c r="G29" s="7"/>
      <c r="H29" s="7">
        <v>250.0</v>
      </c>
      <c r="I29" s="7">
        <v>29.0</v>
      </c>
      <c r="J29" s="7">
        <v>3.0</v>
      </c>
      <c r="K29" s="7">
        <v>10.0</v>
      </c>
      <c r="L29" s="7">
        <v>9.0</v>
      </c>
      <c r="M29" s="7">
        <v>0.0</v>
      </c>
      <c r="N29" s="7">
        <v>0.0</v>
      </c>
      <c r="O29" s="7">
        <v>58.0</v>
      </c>
      <c r="P29" s="7">
        <v>0.0</v>
      </c>
      <c r="Q29" s="7">
        <v>7.0</v>
      </c>
      <c r="R29" s="7" t="s">
        <v>114</v>
      </c>
    </row>
    <row r="30" ht="15.75" customHeight="1">
      <c r="A30" s="6" t="s">
        <v>111</v>
      </c>
      <c r="B30" s="7" t="s">
        <v>60</v>
      </c>
      <c r="C30" s="8" t="s">
        <v>4</v>
      </c>
      <c r="D30" s="7" t="s">
        <v>112</v>
      </c>
      <c r="E30" s="7" t="s">
        <v>115</v>
      </c>
      <c r="F30" s="7" t="s">
        <v>44</v>
      </c>
      <c r="G30" s="7"/>
      <c r="H30" s="7">
        <v>330.0</v>
      </c>
      <c r="I30" s="7">
        <v>40.0</v>
      </c>
      <c r="J30" s="7">
        <v>2.0</v>
      </c>
      <c r="K30" s="7">
        <v>21.0</v>
      </c>
      <c r="L30" s="7">
        <v>31.0</v>
      </c>
      <c r="M30" s="7">
        <v>2.0</v>
      </c>
      <c r="N30" s="7">
        <v>0.0</v>
      </c>
      <c r="O30" s="7">
        <v>17.0</v>
      </c>
      <c r="P30" s="7">
        <v>0.0</v>
      </c>
      <c r="Q30" s="7">
        <v>11.0</v>
      </c>
      <c r="R30" s="7" t="s">
        <v>116</v>
      </c>
    </row>
    <row r="31" ht="15.75" customHeight="1">
      <c r="A31" s="6" t="s">
        <v>111</v>
      </c>
      <c r="B31" s="7" t="s">
        <v>60</v>
      </c>
      <c r="C31" s="8" t="s">
        <v>8</v>
      </c>
      <c r="D31" s="7" t="s">
        <v>117</v>
      </c>
      <c r="E31" s="7" t="s">
        <v>118</v>
      </c>
      <c r="F31" s="7" t="s">
        <v>44</v>
      </c>
      <c r="G31" s="7"/>
      <c r="H31" s="7">
        <v>180.0</v>
      </c>
      <c r="I31" s="7">
        <v>43.0</v>
      </c>
      <c r="J31" s="7">
        <v>5.0</v>
      </c>
      <c r="K31" s="7">
        <v>12.0</v>
      </c>
      <c r="L31" s="7">
        <v>33.0</v>
      </c>
      <c r="M31" s="7">
        <v>0.0</v>
      </c>
      <c r="N31" s="7">
        <v>0.0</v>
      </c>
      <c r="O31" s="7">
        <v>19.0</v>
      </c>
      <c r="P31" s="7">
        <v>0.0</v>
      </c>
      <c r="Q31" s="7">
        <v>9.0</v>
      </c>
      <c r="R31" s="7" t="s">
        <v>119</v>
      </c>
    </row>
    <row r="32" ht="15.75" customHeight="1">
      <c r="A32" s="6" t="s">
        <v>111</v>
      </c>
      <c r="B32" s="7" t="s">
        <v>60</v>
      </c>
      <c r="C32" s="8" t="s">
        <v>8</v>
      </c>
      <c r="D32" s="7" t="s">
        <v>120</v>
      </c>
      <c r="E32" s="7" t="s">
        <v>121</v>
      </c>
      <c r="F32" s="7" t="s">
        <v>48</v>
      </c>
      <c r="G32" s="7"/>
      <c r="H32" s="7">
        <v>220.0</v>
      </c>
      <c r="I32" s="7">
        <v>16.0</v>
      </c>
      <c r="J32" s="7">
        <v>1.0</v>
      </c>
      <c r="K32" s="7">
        <v>4.0</v>
      </c>
      <c r="L32" s="7">
        <v>2.0</v>
      </c>
      <c r="M32" s="7">
        <v>0.0</v>
      </c>
      <c r="N32" s="7">
        <v>0.0</v>
      </c>
      <c r="O32" s="7">
        <v>13.0</v>
      </c>
      <c r="P32" s="7">
        <v>0.0</v>
      </c>
      <c r="Q32" s="7">
        <v>4.0</v>
      </c>
      <c r="R32" s="7" t="s">
        <v>122</v>
      </c>
    </row>
    <row r="33" ht="15.75" customHeight="1">
      <c r="A33" s="6" t="s">
        <v>111</v>
      </c>
      <c r="B33" s="7" t="s">
        <v>60</v>
      </c>
      <c r="C33" s="8" t="s">
        <v>8</v>
      </c>
      <c r="D33" s="7" t="s">
        <v>120</v>
      </c>
      <c r="E33" s="7" t="s">
        <v>123</v>
      </c>
      <c r="F33" s="7" t="s">
        <v>46</v>
      </c>
      <c r="G33" s="7"/>
      <c r="H33" s="7">
        <v>270.0</v>
      </c>
      <c r="I33" s="7">
        <v>49.0</v>
      </c>
      <c r="J33" s="7">
        <v>2.0</v>
      </c>
      <c r="K33" s="7">
        <v>6.0</v>
      </c>
      <c r="L33" s="7">
        <v>6.0</v>
      </c>
      <c r="M33" s="7">
        <v>0.0</v>
      </c>
      <c r="N33" s="7">
        <v>0.0</v>
      </c>
      <c r="O33" s="7">
        <v>50.0</v>
      </c>
      <c r="P33" s="7">
        <v>0.0</v>
      </c>
      <c r="Q33" s="7">
        <v>6.0</v>
      </c>
      <c r="R33" s="7" t="s">
        <v>124</v>
      </c>
    </row>
    <row r="34" ht="15.75" customHeight="1">
      <c r="A34" s="6" t="s">
        <v>111</v>
      </c>
      <c r="B34" s="7" t="s">
        <v>60</v>
      </c>
      <c r="C34" s="8" t="s">
        <v>15</v>
      </c>
      <c r="D34" s="7" t="s">
        <v>125</v>
      </c>
      <c r="E34" s="7" t="s">
        <v>126</v>
      </c>
      <c r="F34" s="7" t="s">
        <v>44</v>
      </c>
      <c r="G34" s="7"/>
      <c r="H34" s="7">
        <v>60.0</v>
      </c>
      <c r="I34" s="7">
        <v>13.0</v>
      </c>
      <c r="J34" s="7">
        <v>4.0</v>
      </c>
      <c r="K34" s="7">
        <v>4.0</v>
      </c>
      <c r="L34" s="7">
        <v>3.0</v>
      </c>
      <c r="M34" s="7">
        <v>0.0</v>
      </c>
      <c r="N34" s="7">
        <v>0.0</v>
      </c>
      <c r="O34" s="7">
        <v>0.0</v>
      </c>
      <c r="P34" s="7">
        <v>0.0</v>
      </c>
      <c r="Q34" s="7">
        <v>0.0</v>
      </c>
      <c r="R34" s="7" t="s">
        <v>127</v>
      </c>
    </row>
    <row r="35" ht="15.75" customHeight="1">
      <c r="A35" s="6" t="s">
        <v>111</v>
      </c>
      <c r="B35" s="7" t="s">
        <v>60</v>
      </c>
      <c r="C35" s="8" t="s">
        <v>15</v>
      </c>
      <c r="D35" s="7" t="s">
        <v>128</v>
      </c>
      <c r="E35" s="7" t="s">
        <v>129</v>
      </c>
      <c r="F35" s="7" t="s">
        <v>48</v>
      </c>
      <c r="G35" s="7"/>
      <c r="H35" s="7">
        <v>190.0</v>
      </c>
      <c r="I35" s="7">
        <v>21.0</v>
      </c>
      <c r="J35" s="7">
        <v>3.0</v>
      </c>
      <c r="K35" s="7">
        <v>2.0</v>
      </c>
      <c r="L35" s="7">
        <v>0.0</v>
      </c>
      <c r="M35" s="7">
        <v>0.0</v>
      </c>
      <c r="N35" s="7">
        <v>0.0</v>
      </c>
      <c r="O35" s="7">
        <v>6.0</v>
      </c>
      <c r="P35" s="7">
        <v>0.0</v>
      </c>
      <c r="Q35" s="7">
        <v>4.0</v>
      </c>
      <c r="R35" s="7" t="s">
        <v>130</v>
      </c>
    </row>
    <row r="36" ht="15.75" customHeight="1">
      <c r="A36" s="6" t="s">
        <v>111</v>
      </c>
      <c r="B36" s="7" t="s">
        <v>60</v>
      </c>
      <c r="C36" s="8" t="s">
        <v>15</v>
      </c>
      <c r="D36" s="7" t="s">
        <v>131</v>
      </c>
      <c r="E36" s="7" t="s">
        <v>132</v>
      </c>
      <c r="F36" s="7" t="s">
        <v>46</v>
      </c>
      <c r="G36" s="7"/>
      <c r="H36" s="7">
        <v>260.0</v>
      </c>
      <c r="I36" s="7">
        <v>37.0</v>
      </c>
      <c r="J36" s="7">
        <v>3.0</v>
      </c>
      <c r="K36" s="7">
        <v>8.0</v>
      </c>
      <c r="L36" s="7">
        <v>12.0</v>
      </c>
      <c r="M36" s="7">
        <v>0.0</v>
      </c>
      <c r="N36" s="7">
        <v>0.0</v>
      </c>
      <c r="O36" s="7">
        <v>25.0</v>
      </c>
      <c r="P36" s="7">
        <v>0.0</v>
      </c>
      <c r="Q36" s="7">
        <v>3.0</v>
      </c>
      <c r="R36" s="7" t="s">
        <v>122</v>
      </c>
    </row>
    <row r="37" ht="15.75" customHeight="1">
      <c r="A37" s="6" t="s">
        <v>111</v>
      </c>
      <c r="B37" s="7" t="s">
        <v>60</v>
      </c>
      <c r="C37" s="8" t="s">
        <v>4</v>
      </c>
      <c r="D37" s="7" t="s">
        <v>133</v>
      </c>
      <c r="E37" s="7" t="s">
        <v>134</v>
      </c>
      <c r="F37" s="7" t="s">
        <v>48</v>
      </c>
      <c r="G37" s="7"/>
      <c r="H37" s="7">
        <v>440.0</v>
      </c>
      <c r="I37" s="7">
        <v>16.0</v>
      </c>
      <c r="J37" s="7">
        <v>0.0</v>
      </c>
      <c r="K37" s="7">
        <v>2.0</v>
      </c>
      <c r="L37" s="7">
        <v>6.0</v>
      </c>
      <c r="M37" s="7">
        <v>0.0</v>
      </c>
      <c r="N37" s="7">
        <v>0.0</v>
      </c>
      <c r="O37" s="7">
        <v>39.0</v>
      </c>
      <c r="P37" s="7">
        <v>0.0</v>
      </c>
      <c r="Q37" s="7">
        <v>10.0</v>
      </c>
      <c r="R37" s="7" t="s">
        <v>135</v>
      </c>
    </row>
    <row r="38" ht="15.75" customHeight="1">
      <c r="A38" s="6" t="s">
        <v>111</v>
      </c>
      <c r="B38" s="7" t="s">
        <v>60</v>
      </c>
      <c r="C38" s="8" t="s">
        <v>14</v>
      </c>
      <c r="D38" s="7" t="s">
        <v>136</v>
      </c>
      <c r="E38" s="7" t="s">
        <v>137</v>
      </c>
      <c r="F38" s="7" t="s">
        <v>44</v>
      </c>
      <c r="G38" s="7"/>
      <c r="H38" s="7">
        <v>140.0</v>
      </c>
      <c r="I38" s="7">
        <v>40.0</v>
      </c>
      <c r="J38" s="7">
        <v>1.0</v>
      </c>
      <c r="K38" s="7">
        <v>4.0</v>
      </c>
      <c r="L38" s="7">
        <v>3.0</v>
      </c>
      <c r="M38" s="7">
        <v>0.0</v>
      </c>
      <c r="N38" s="7">
        <v>0.0</v>
      </c>
      <c r="O38" s="7">
        <v>7.0</v>
      </c>
      <c r="P38" s="7">
        <v>0.0</v>
      </c>
      <c r="Q38" s="7">
        <v>3.0</v>
      </c>
      <c r="R38" s="7" t="s">
        <v>138</v>
      </c>
    </row>
    <row r="39" ht="15.75" customHeight="1">
      <c r="A39" s="6" t="s">
        <v>111</v>
      </c>
      <c r="B39" s="7" t="s">
        <v>60</v>
      </c>
      <c r="C39" s="8" t="s">
        <v>14</v>
      </c>
      <c r="D39" s="7" t="s">
        <v>139</v>
      </c>
      <c r="E39" s="7" t="s">
        <v>140</v>
      </c>
      <c r="F39" s="7" t="s">
        <v>46</v>
      </c>
      <c r="G39" s="7"/>
      <c r="H39" s="7">
        <v>300.0</v>
      </c>
      <c r="I39" s="7">
        <v>45.0</v>
      </c>
      <c r="J39" s="7">
        <v>5.0</v>
      </c>
      <c r="K39" s="7">
        <v>9.0</v>
      </c>
      <c r="L39" s="7">
        <v>13.0</v>
      </c>
      <c r="M39" s="7">
        <v>0.0</v>
      </c>
      <c r="N39" s="7">
        <v>0.0</v>
      </c>
      <c r="O39" s="7">
        <v>27.0</v>
      </c>
      <c r="P39" s="7">
        <v>0.0</v>
      </c>
      <c r="Q39" s="7">
        <v>4.0</v>
      </c>
      <c r="R39" s="7" t="s">
        <v>141</v>
      </c>
    </row>
    <row r="40" ht="15.75" customHeight="1">
      <c r="A40" s="6" t="s">
        <v>111</v>
      </c>
      <c r="B40" s="7" t="s">
        <v>60</v>
      </c>
      <c r="C40" s="8" t="s">
        <v>14</v>
      </c>
      <c r="D40" s="7" t="s">
        <v>142</v>
      </c>
      <c r="E40" s="7" t="s">
        <v>143</v>
      </c>
      <c r="F40" s="7" t="s">
        <v>48</v>
      </c>
      <c r="G40" s="7"/>
      <c r="H40" s="7">
        <v>420.0</v>
      </c>
      <c r="I40" s="7">
        <v>38.0</v>
      </c>
      <c r="J40" s="7">
        <v>0.0</v>
      </c>
      <c r="K40" s="7">
        <v>4.0</v>
      </c>
      <c r="L40" s="7">
        <v>3.0</v>
      </c>
      <c r="M40" s="7">
        <v>0.0</v>
      </c>
      <c r="N40" s="7">
        <v>0.0</v>
      </c>
      <c r="O40" s="7">
        <v>21.0</v>
      </c>
      <c r="P40" s="7">
        <v>0.0</v>
      </c>
      <c r="Q40" s="7">
        <v>6.0</v>
      </c>
      <c r="R40" s="7" t="s">
        <v>144</v>
      </c>
    </row>
    <row r="41" ht="15.75" customHeight="1">
      <c r="A41" s="6" t="s">
        <v>145</v>
      </c>
      <c r="B41" s="7" t="s">
        <v>60</v>
      </c>
      <c r="C41" s="8" t="s">
        <v>5</v>
      </c>
      <c r="D41" s="7" t="s">
        <v>146</v>
      </c>
      <c r="E41" s="7" t="s">
        <v>147</v>
      </c>
      <c r="F41" s="7" t="s">
        <v>48</v>
      </c>
      <c r="G41" s="7"/>
      <c r="H41" s="7">
        <v>280.0</v>
      </c>
      <c r="I41" s="7">
        <v>30.0</v>
      </c>
      <c r="J41" s="7">
        <v>0.0</v>
      </c>
      <c r="K41" s="7">
        <v>5.0</v>
      </c>
      <c r="L41" s="7">
        <v>6.0</v>
      </c>
      <c r="M41" s="7">
        <v>0.0</v>
      </c>
      <c r="N41" s="7">
        <v>0.0</v>
      </c>
      <c r="O41" s="7">
        <v>21.0</v>
      </c>
      <c r="P41" s="7">
        <v>0.0</v>
      </c>
      <c r="Q41" s="7">
        <v>7.0</v>
      </c>
      <c r="R41" s="7" t="s">
        <v>148</v>
      </c>
    </row>
    <row r="42" ht="15.75" customHeight="1">
      <c r="A42" s="6" t="s">
        <v>145</v>
      </c>
      <c r="B42" s="7" t="s">
        <v>60</v>
      </c>
      <c r="C42" s="8" t="s">
        <v>5</v>
      </c>
      <c r="D42" s="7" t="s">
        <v>149</v>
      </c>
      <c r="E42" s="7" t="s">
        <v>150</v>
      </c>
      <c r="F42" s="7" t="s">
        <v>44</v>
      </c>
      <c r="G42" s="7"/>
      <c r="H42" s="7">
        <v>260.0</v>
      </c>
      <c r="I42" s="7">
        <v>40.0</v>
      </c>
      <c r="J42" s="7">
        <v>1.0</v>
      </c>
      <c r="K42" s="7">
        <v>4.0</v>
      </c>
      <c r="L42" s="7">
        <v>11.0</v>
      </c>
      <c r="M42" s="7">
        <v>0.0</v>
      </c>
      <c r="N42" s="7">
        <v>0.0</v>
      </c>
      <c r="O42" s="7">
        <v>9.0</v>
      </c>
      <c r="P42" s="7">
        <v>0.0</v>
      </c>
      <c r="Q42" s="7">
        <v>9.0</v>
      </c>
      <c r="R42" s="7" t="s">
        <v>151</v>
      </c>
    </row>
    <row r="43" ht="15.75" customHeight="1">
      <c r="A43" s="6" t="s">
        <v>145</v>
      </c>
      <c r="B43" s="7" t="s">
        <v>60</v>
      </c>
      <c r="C43" s="8" t="s">
        <v>5</v>
      </c>
      <c r="D43" s="7" t="s">
        <v>149</v>
      </c>
      <c r="E43" s="7" t="s">
        <v>152</v>
      </c>
      <c r="F43" s="7" t="s">
        <v>46</v>
      </c>
      <c r="G43" s="7"/>
      <c r="H43" s="7">
        <v>300.0</v>
      </c>
      <c r="I43" s="7">
        <v>61.0</v>
      </c>
      <c r="J43" s="7">
        <v>2.0</v>
      </c>
      <c r="K43" s="7">
        <v>7.0</v>
      </c>
      <c r="L43" s="7">
        <v>6.0</v>
      </c>
      <c r="M43" s="7">
        <v>1.0</v>
      </c>
      <c r="N43" s="7">
        <v>0.0</v>
      </c>
      <c r="O43" s="7">
        <v>13.0</v>
      </c>
      <c r="P43" s="7">
        <v>0.0</v>
      </c>
      <c r="Q43" s="7">
        <v>6.0</v>
      </c>
      <c r="R43" s="7" t="s">
        <v>153</v>
      </c>
    </row>
    <row r="44" ht="15.75" customHeight="1">
      <c r="A44" s="6" t="s">
        <v>145</v>
      </c>
      <c r="B44" s="7" t="s">
        <v>60</v>
      </c>
      <c r="C44" s="8" t="s">
        <v>19</v>
      </c>
      <c r="D44" s="7" t="s">
        <v>154</v>
      </c>
      <c r="E44" s="7" t="s">
        <v>155</v>
      </c>
      <c r="F44" s="7" t="s">
        <v>44</v>
      </c>
      <c r="G44" s="7"/>
      <c r="H44" s="7">
        <v>270.0</v>
      </c>
      <c r="I44" s="7">
        <v>27.0</v>
      </c>
      <c r="J44" s="7">
        <v>0.0</v>
      </c>
      <c r="K44" s="7">
        <v>4.0</v>
      </c>
      <c r="L44" s="7">
        <v>5.0</v>
      </c>
      <c r="M44" s="7">
        <v>0.0</v>
      </c>
      <c r="N44" s="7">
        <v>0.0</v>
      </c>
      <c r="O44" s="7">
        <v>13.0</v>
      </c>
      <c r="P44" s="7">
        <v>0.0</v>
      </c>
      <c r="Q44" s="7">
        <v>6.0</v>
      </c>
      <c r="R44" s="7" t="s">
        <v>148</v>
      </c>
    </row>
    <row r="45" ht="15.75" customHeight="1">
      <c r="A45" s="6" t="s">
        <v>145</v>
      </c>
      <c r="B45" s="7" t="s">
        <v>60</v>
      </c>
      <c r="C45" s="8" t="s">
        <v>19</v>
      </c>
      <c r="D45" s="7" t="s">
        <v>156</v>
      </c>
      <c r="E45" s="7" t="s">
        <v>157</v>
      </c>
      <c r="F45" s="7" t="s">
        <v>48</v>
      </c>
      <c r="G45" s="7"/>
      <c r="H45" s="7">
        <v>250.0</v>
      </c>
      <c r="I45" s="7">
        <v>29.0</v>
      </c>
      <c r="J45" s="7">
        <v>2.0</v>
      </c>
      <c r="K45" s="7">
        <v>9.0</v>
      </c>
      <c r="L45" s="7">
        <v>15.0</v>
      </c>
      <c r="M45" s="7">
        <v>0.0</v>
      </c>
      <c r="N45" s="7">
        <v>0.0</v>
      </c>
      <c r="O45" s="7">
        <v>16.0</v>
      </c>
      <c r="P45" s="7">
        <v>0.0</v>
      </c>
      <c r="Q45" s="7">
        <v>13.0</v>
      </c>
      <c r="R45" s="7" t="s">
        <v>158</v>
      </c>
    </row>
    <row r="46" ht="15.75" customHeight="1">
      <c r="A46" s="6" t="s">
        <v>145</v>
      </c>
      <c r="B46" s="7" t="s">
        <v>60</v>
      </c>
      <c r="C46" s="8" t="s">
        <v>19</v>
      </c>
      <c r="D46" s="7" t="s">
        <v>159</v>
      </c>
      <c r="E46" s="7" t="s">
        <v>160</v>
      </c>
      <c r="F46" s="7" t="s">
        <v>46</v>
      </c>
      <c r="G46" s="7"/>
      <c r="H46" s="7">
        <v>200.0</v>
      </c>
      <c r="I46" s="7">
        <v>17.0</v>
      </c>
      <c r="J46" s="7">
        <v>0.0</v>
      </c>
      <c r="K46" s="7">
        <v>8.0</v>
      </c>
      <c r="L46" s="7">
        <v>6.0</v>
      </c>
      <c r="M46" s="7">
        <v>0.0</v>
      </c>
      <c r="N46" s="7">
        <v>0.0</v>
      </c>
      <c r="O46" s="7">
        <v>0.0</v>
      </c>
      <c r="P46" s="7">
        <v>0.0</v>
      </c>
      <c r="Q46" s="7">
        <v>3.0</v>
      </c>
      <c r="R46" s="7" t="s">
        <v>161</v>
      </c>
    </row>
    <row r="47" ht="15.75" customHeight="1">
      <c r="A47" s="6" t="s">
        <v>145</v>
      </c>
      <c r="B47" s="7" t="s">
        <v>60</v>
      </c>
      <c r="C47" s="8" t="s">
        <v>13</v>
      </c>
      <c r="D47" s="7" t="s">
        <v>162</v>
      </c>
      <c r="E47" s="7" t="s">
        <v>163</v>
      </c>
      <c r="F47" s="7" t="s">
        <v>44</v>
      </c>
      <c r="G47" s="7"/>
      <c r="H47" s="7">
        <v>300.0</v>
      </c>
      <c r="I47" s="7">
        <v>51.0</v>
      </c>
      <c r="J47" s="7">
        <v>4.0</v>
      </c>
      <c r="K47" s="7">
        <v>25.0</v>
      </c>
      <c r="L47" s="7">
        <v>53.0</v>
      </c>
      <c r="M47" s="7">
        <v>0.0</v>
      </c>
      <c r="N47" s="7">
        <v>0.0</v>
      </c>
      <c r="O47" s="7">
        <v>13.0</v>
      </c>
      <c r="P47" s="7">
        <v>0.0</v>
      </c>
      <c r="Q47" s="7">
        <v>18.0</v>
      </c>
      <c r="R47" s="7" t="s">
        <v>164</v>
      </c>
    </row>
    <row r="48" ht="15.75" customHeight="1">
      <c r="A48" s="6" t="s">
        <v>145</v>
      </c>
      <c r="B48" s="7" t="s">
        <v>60</v>
      </c>
      <c r="C48" s="8" t="s">
        <v>17</v>
      </c>
      <c r="D48" s="7" t="s">
        <v>165</v>
      </c>
      <c r="E48" s="7" t="s">
        <v>166</v>
      </c>
      <c r="F48" s="7" t="s">
        <v>44</v>
      </c>
      <c r="G48" s="7"/>
      <c r="H48" s="7">
        <v>160.0</v>
      </c>
      <c r="I48" s="7">
        <v>34.0</v>
      </c>
      <c r="J48" s="7">
        <v>3.0</v>
      </c>
      <c r="K48" s="7">
        <v>0.0</v>
      </c>
      <c r="L48" s="7">
        <v>0.0</v>
      </c>
      <c r="M48" s="7">
        <v>0.0</v>
      </c>
      <c r="N48" s="7">
        <v>0.0</v>
      </c>
      <c r="O48" s="7">
        <v>7.0</v>
      </c>
      <c r="P48" s="7">
        <v>0.0</v>
      </c>
      <c r="Q48" s="7">
        <v>0.0</v>
      </c>
      <c r="R48" s="7" t="s">
        <v>167</v>
      </c>
    </row>
    <row r="49" ht="15.75" customHeight="1">
      <c r="A49" s="6" t="s">
        <v>145</v>
      </c>
      <c r="B49" s="7" t="s">
        <v>60</v>
      </c>
      <c r="C49" s="8" t="s">
        <v>17</v>
      </c>
      <c r="D49" s="7" t="s">
        <v>78</v>
      </c>
      <c r="E49" s="7" t="s">
        <v>168</v>
      </c>
      <c r="F49" s="7" t="s">
        <v>48</v>
      </c>
      <c r="G49" s="7"/>
      <c r="H49" s="7">
        <v>250.0</v>
      </c>
      <c r="I49" s="7">
        <v>81.0</v>
      </c>
      <c r="J49" s="7">
        <v>5.0</v>
      </c>
      <c r="K49" s="7">
        <v>10.0</v>
      </c>
      <c r="L49" s="7">
        <v>16.0</v>
      </c>
      <c r="M49" s="7">
        <v>0.0</v>
      </c>
      <c r="N49" s="7">
        <v>0.0</v>
      </c>
      <c r="O49" s="7">
        <v>16.0</v>
      </c>
      <c r="P49" s="7">
        <v>0.0</v>
      </c>
      <c r="Q49" s="7">
        <v>30.0</v>
      </c>
      <c r="R49" s="7" t="s">
        <v>169</v>
      </c>
    </row>
    <row r="50" ht="15.75" customHeight="1">
      <c r="A50" s="6" t="s">
        <v>145</v>
      </c>
      <c r="B50" s="7" t="s">
        <v>60</v>
      </c>
      <c r="C50" s="8" t="s">
        <v>13</v>
      </c>
      <c r="D50" s="7" t="s">
        <v>170</v>
      </c>
      <c r="E50" s="7" t="s">
        <v>171</v>
      </c>
      <c r="F50" s="7" t="s">
        <v>48</v>
      </c>
      <c r="G50" s="7"/>
      <c r="H50" s="7">
        <v>460.0</v>
      </c>
      <c r="I50" s="7">
        <v>80.0</v>
      </c>
      <c r="J50" s="7">
        <v>8.0</v>
      </c>
      <c r="K50" s="7">
        <v>36.0</v>
      </c>
      <c r="L50" s="7">
        <v>84.0</v>
      </c>
      <c r="M50" s="7">
        <v>0.0</v>
      </c>
      <c r="N50" s="7">
        <v>0.0</v>
      </c>
      <c r="O50" s="7">
        <v>23.0</v>
      </c>
      <c r="P50" s="7">
        <v>0.0</v>
      </c>
      <c r="Q50" s="7">
        <v>22.0</v>
      </c>
      <c r="R50" s="7" t="s">
        <v>172</v>
      </c>
    </row>
    <row r="51" ht="15.75" customHeight="1">
      <c r="A51" s="6" t="s">
        <v>145</v>
      </c>
      <c r="B51" s="7" t="s">
        <v>60</v>
      </c>
      <c r="C51" s="8" t="s">
        <v>13</v>
      </c>
      <c r="D51" s="7" t="s">
        <v>173</v>
      </c>
      <c r="E51" s="7" t="s">
        <v>174</v>
      </c>
      <c r="F51" s="7" t="s">
        <v>46</v>
      </c>
      <c r="G51" s="7"/>
      <c r="H51" s="7">
        <v>150.0</v>
      </c>
      <c r="I51" s="7">
        <v>25.0</v>
      </c>
      <c r="J51" s="7">
        <v>7.0</v>
      </c>
      <c r="K51" s="7">
        <v>3.0</v>
      </c>
      <c r="L51" s="7">
        <v>7.0</v>
      </c>
      <c r="M51" s="7">
        <v>1.0</v>
      </c>
      <c r="N51" s="7">
        <v>0.0</v>
      </c>
      <c r="O51" s="7">
        <v>15.0</v>
      </c>
      <c r="P51" s="7">
        <v>0.0</v>
      </c>
      <c r="Q51" s="7">
        <v>10.0</v>
      </c>
      <c r="R51" s="7" t="s">
        <v>175</v>
      </c>
    </row>
    <row r="52" ht="15.75" customHeight="1">
      <c r="A52" s="6" t="s">
        <v>145</v>
      </c>
      <c r="B52" s="7" t="s">
        <v>60</v>
      </c>
      <c r="C52" s="8" t="s">
        <v>17</v>
      </c>
      <c r="D52" s="7" t="s">
        <v>78</v>
      </c>
      <c r="E52" s="7" t="s">
        <v>176</v>
      </c>
      <c r="F52" s="7" t="s">
        <v>46</v>
      </c>
      <c r="G52" s="7"/>
      <c r="H52" s="7">
        <v>390.0</v>
      </c>
      <c r="I52" s="7">
        <v>63.0</v>
      </c>
      <c r="J52" s="7">
        <v>5.0</v>
      </c>
      <c r="K52" s="7">
        <v>37.0</v>
      </c>
      <c r="L52" s="7">
        <v>59.0</v>
      </c>
      <c r="M52" s="7">
        <v>0.0</v>
      </c>
      <c r="N52" s="7">
        <v>0.0</v>
      </c>
      <c r="O52" s="7">
        <v>40.0</v>
      </c>
      <c r="P52" s="7">
        <v>0.0</v>
      </c>
      <c r="Q52" s="7">
        <v>25.0</v>
      </c>
      <c r="R52" s="7" t="s">
        <v>177</v>
      </c>
    </row>
    <row r="53" ht="15.75" customHeight="1">
      <c r="A53" s="6" t="s">
        <v>178</v>
      </c>
      <c r="B53" s="7" t="s">
        <v>60</v>
      </c>
      <c r="C53" s="8" t="s">
        <v>18</v>
      </c>
      <c r="D53" s="7" t="s">
        <v>179</v>
      </c>
      <c r="E53" s="7" t="s">
        <v>180</v>
      </c>
      <c r="F53" s="7" t="s">
        <v>46</v>
      </c>
      <c r="G53" s="7"/>
      <c r="H53" s="7">
        <v>330.0</v>
      </c>
      <c r="I53" s="7">
        <v>30.0</v>
      </c>
      <c r="J53" s="7">
        <v>3.0</v>
      </c>
      <c r="K53" s="7">
        <v>14.0</v>
      </c>
      <c r="L53" s="7">
        <v>20.0</v>
      </c>
      <c r="M53" s="7">
        <v>0.0</v>
      </c>
      <c r="N53" s="7">
        <v>30.0</v>
      </c>
      <c r="O53" s="7">
        <v>37.0</v>
      </c>
      <c r="P53" s="7">
        <v>0.0</v>
      </c>
      <c r="Q53" s="7">
        <v>3.0</v>
      </c>
      <c r="R53" s="7" t="s">
        <v>181</v>
      </c>
    </row>
    <row r="54" ht="15.75" customHeight="1">
      <c r="A54" s="6" t="s">
        <v>178</v>
      </c>
      <c r="B54" s="7" t="s">
        <v>60</v>
      </c>
      <c r="C54" s="8" t="s">
        <v>18</v>
      </c>
      <c r="D54" s="7" t="s">
        <v>93</v>
      </c>
      <c r="E54" s="7" t="s">
        <v>94</v>
      </c>
      <c r="F54" s="7" t="s">
        <v>48</v>
      </c>
      <c r="G54" s="7"/>
      <c r="H54" s="7">
        <v>310.0</v>
      </c>
      <c r="I54" s="7">
        <v>38.0</v>
      </c>
      <c r="J54" s="7">
        <v>4.0</v>
      </c>
      <c r="K54" s="7">
        <v>11.0</v>
      </c>
      <c r="L54" s="7">
        <v>6.0</v>
      </c>
      <c r="M54" s="7">
        <v>0.0</v>
      </c>
      <c r="N54" s="7">
        <v>3.0</v>
      </c>
      <c r="O54" s="7">
        <v>11.0</v>
      </c>
      <c r="P54" s="7">
        <v>0.0</v>
      </c>
      <c r="Q54" s="7">
        <v>3.0</v>
      </c>
      <c r="R54" s="7" t="s">
        <v>182</v>
      </c>
    </row>
    <row r="55" ht="15.75" customHeight="1">
      <c r="A55" s="6" t="s">
        <v>178</v>
      </c>
      <c r="B55" s="7" t="s">
        <v>60</v>
      </c>
      <c r="C55" s="8" t="s">
        <v>18</v>
      </c>
      <c r="D55" s="7" t="s">
        <v>183</v>
      </c>
      <c r="E55" s="7" t="s">
        <v>184</v>
      </c>
      <c r="F55" s="7" t="s">
        <v>44</v>
      </c>
      <c r="G55" s="7"/>
      <c r="H55" s="7">
        <v>240.0</v>
      </c>
      <c r="I55" s="7">
        <v>56.0</v>
      </c>
      <c r="J55" s="7">
        <v>7.0</v>
      </c>
      <c r="K55" s="7">
        <v>11.0</v>
      </c>
      <c r="L55" s="7">
        <v>37.0</v>
      </c>
      <c r="M55" s="7">
        <v>1.0</v>
      </c>
      <c r="N55" s="7">
        <v>3.0</v>
      </c>
      <c r="O55" s="7">
        <v>3.0</v>
      </c>
      <c r="P55" s="7">
        <v>0.0</v>
      </c>
      <c r="Q55" s="7">
        <v>8.0</v>
      </c>
      <c r="R55" s="7" t="s">
        <v>182</v>
      </c>
    </row>
    <row r="56" ht="15.75" customHeight="1">
      <c r="A56" s="6" t="s">
        <v>178</v>
      </c>
      <c r="B56" s="7" t="s">
        <v>60</v>
      </c>
      <c r="C56" s="8" t="s">
        <v>9</v>
      </c>
      <c r="D56" s="7" t="s">
        <v>185</v>
      </c>
      <c r="E56" s="7" t="s">
        <v>100</v>
      </c>
      <c r="F56" s="7" t="s">
        <v>48</v>
      </c>
      <c r="G56" s="7"/>
      <c r="H56" s="7">
        <v>280.0</v>
      </c>
      <c r="I56" s="7">
        <v>57.0</v>
      </c>
      <c r="J56" s="7">
        <v>2.0</v>
      </c>
      <c r="K56" s="7">
        <v>5.0</v>
      </c>
      <c r="L56" s="7">
        <v>25.0</v>
      </c>
      <c r="M56" s="7">
        <v>1.0</v>
      </c>
      <c r="N56" s="7">
        <v>17.0</v>
      </c>
      <c r="O56" s="7">
        <v>17.0</v>
      </c>
      <c r="P56" s="7">
        <v>4.0</v>
      </c>
      <c r="Q56" s="7">
        <v>37.0</v>
      </c>
      <c r="R56" s="7" t="s">
        <v>186</v>
      </c>
    </row>
    <row r="57" ht="15.75" customHeight="1">
      <c r="A57" s="6" t="s">
        <v>178</v>
      </c>
      <c r="B57" s="7" t="s">
        <v>60</v>
      </c>
      <c r="C57" s="8" t="s">
        <v>9</v>
      </c>
      <c r="D57" s="7" t="s">
        <v>102</v>
      </c>
      <c r="E57" s="7" t="s">
        <v>187</v>
      </c>
      <c r="F57" s="7" t="s">
        <v>44</v>
      </c>
      <c r="G57" s="7"/>
      <c r="H57" s="7">
        <v>160.0</v>
      </c>
      <c r="I57" s="7">
        <v>27.0</v>
      </c>
      <c r="J57" s="7">
        <v>0.0</v>
      </c>
      <c r="K57" s="7">
        <v>7.0</v>
      </c>
      <c r="L57" s="7">
        <v>35.0</v>
      </c>
      <c r="M57" s="7">
        <v>1.0</v>
      </c>
      <c r="N57" s="7">
        <v>6.0</v>
      </c>
      <c r="O57" s="7">
        <v>8.0</v>
      </c>
      <c r="P57" s="7">
        <v>0.0</v>
      </c>
      <c r="Q57" s="7">
        <v>16.0</v>
      </c>
      <c r="R57" s="7" t="s">
        <v>188</v>
      </c>
    </row>
    <row r="58" ht="15.75" customHeight="1">
      <c r="A58" s="6" t="s">
        <v>178</v>
      </c>
      <c r="B58" s="7" t="s">
        <v>60</v>
      </c>
      <c r="C58" s="8" t="s">
        <v>9</v>
      </c>
      <c r="D58" s="7" t="s">
        <v>102</v>
      </c>
      <c r="E58" s="7" t="s">
        <v>189</v>
      </c>
      <c r="F58" s="7" t="s">
        <v>46</v>
      </c>
      <c r="G58" s="7"/>
      <c r="H58" s="7">
        <v>220.0</v>
      </c>
      <c r="I58" s="7">
        <v>26.0</v>
      </c>
      <c r="J58" s="7">
        <v>2.0</v>
      </c>
      <c r="K58" s="7">
        <v>7.0</v>
      </c>
      <c r="L58" s="7">
        <v>7.0</v>
      </c>
      <c r="M58" s="7">
        <v>0.0</v>
      </c>
      <c r="N58" s="7">
        <v>17.0</v>
      </c>
      <c r="O58" s="7">
        <v>7.0</v>
      </c>
      <c r="P58" s="7">
        <v>0.0</v>
      </c>
      <c r="Q58" s="7">
        <v>12.0</v>
      </c>
      <c r="R58" s="7" t="s">
        <v>190</v>
      </c>
    </row>
    <row r="59" ht="15.75" customHeight="1">
      <c r="A59" s="6" t="s">
        <v>178</v>
      </c>
      <c r="B59" s="7" t="s">
        <v>60</v>
      </c>
      <c r="C59" s="8" t="s">
        <v>7</v>
      </c>
      <c r="D59" s="7" t="s">
        <v>7</v>
      </c>
      <c r="E59" s="7" t="s">
        <v>74</v>
      </c>
      <c r="F59" s="7" t="s">
        <v>44</v>
      </c>
      <c r="G59" s="7"/>
      <c r="H59" s="7">
        <v>260.0</v>
      </c>
      <c r="I59" s="7">
        <v>40.0</v>
      </c>
      <c r="J59" s="7">
        <v>9.0</v>
      </c>
      <c r="K59" s="7">
        <v>8.0</v>
      </c>
      <c r="L59" s="7">
        <v>9.0</v>
      </c>
      <c r="M59" s="7">
        <v>0.0</v>
      </c>
      <c r="N59" s="7">
        <v>15.0</v>
      </c>
      <c r="O59" s="7">
        <v>13.0</v>
      </c>
      <c r="P59" s="7">
        <v>0.0</v>
      </c>
      <c r="Q59" s="7">
        <v>5.0</v>
      </c>
      <c r="R59" s="7" t="s">
        <v>191</v>
      </c>
    </row>
    <row r="60" ht="15.75" customHeight="1">
      <c r="A60" s="6" t="s">
        <v>178</v>
      </c>
      <c r="B60" s="7" t="s">
        <v>60</v>
      </c>
      <c r="C60" s="8" t="s">
        <v>7</v>
      </c>
      <c r="D60" s="7" t="s">
        <v>70</v>
      </c>
      <c r="E60" s="7" t="s">
        <v>192</v>
      </c>
      <c r="F60" s="7" t="s">
        <v>48</v>
      </c>
      <c r="G60" s="7"/>
      <c r="H60" s="7">
        <v>220.0</v>
      </c>
      <c r="I60" s="7">
        <v>24.0</v>
      </c>
      <c r="J60" s="7">
        <v>0.0</v>
      </c>
      <c r="K60" s="7">
        <v>6.0</v>
      </c>
      <c r="L60" s="7">
        <v>6.0</v>
      </c>
      <c r="M60" s="7">
        <v>0.0</v>
      </c>
      <c r="N60" s="7">
        <v>14.0</v>
      </c>
      <c r="O60" s="7">
        <v>6.0</v>
      </c>
      <c r="P60" s="7">
        <v>0.0</v>
      </c>
      <c r="Q60" s="7">
        <v>3.0</v>
      </c>
      <c r="R60" s="7" t="s">
        <v>193</v>
      </c>
    </row>
    <row r="61" ht="15.75" customHeight="1">
      <c r="A61" s="6" t="s">
        <v>178</v>
      </c>
      <c r="B61" s="7" t="s">
        <v>60</v>
      </c>
      <c r="C61" s="8" t="s">
        <v>7</v>
      </c>
      <c r="D61" s="7" t="s">
        <v>7</v>
      </c>
      <c r="E61" s="7" t="s">
        <v>194</v>
      </c>
      <c r="F61" s="7" t="s">
        <v>46</v>
      </c>
      <c r="G61" s="7"/>
      <c r="H61" s="7">
        <v>330.0</v>
      </c>
      <c r="I61" s="7">
        <v>18.0</v>
      </c>
      <c r="J61" s="7">
        <v>2.0</v>
      </c>
      <c r="K61" s="7">
        <v>7.0</v>
      </c>
      <c r="L61" s="7">
        <v>6.0</v>
      </c>
      <c r="M61" s="7">
        <v>0.0</v>
      </c>
      <c r="N61" s="7">
        <v>8.0</v>
      </c>
      <c r="O61" s="7">
        <v>6.0</v>
      </c>
      <c r="P61" s="7">
        <v>4.0</v>
      </c>
      <c r="Q61" s="7">
        <v>0.0</v>
      </c>
      <c r="R61" s="7" t="s">
        <v>195</v>
      </c>
    </row>
    <row r="62" ht="15.75" customHeight="1">
      <c r="A62" s="6" t="s">
        <v>178</v>
      </c>
      <c r="B62" s="7" t="s">
        <v>60</v>
      </c>
      <c r="C62" s="8" t="s">
        <v>21</v>
      </c>
      <c r="D62" s="7" t="s">
        <v>196</v>
      </c>
      <c r="E62" s="7" t="s">
        <v>197</v>
      </c>
      <c r="F62" s="7" t="s">
        <v>46</v>
      </c>
      <c r="G62" s="7"/>
      <c r="H62" s="7">
        <v>260.0</v>
      </c>
      <c r="I62" s="7">
        <v>34.0</v>
      </c>
      <c r="J62" s="7">
        <v>4.0</v>
      </c>
      <c r="K62" s="7">
        <v>2.0</v>
      </c>
      <c r="L62" s="7">
        <v>9.0</v>
      </c>
      <c r="M62" s="7">
        <v>0.0</v>
      </c>
      <c r="N62" s="7">
        <v>8.0</v>
      </c>
      <c r="O62" s="7">
        <v>0.0</v>
      </c>
      <c r="P62" s="7">
        <v>0.0</v>
      </c>
      <c r="Q62" s="7">
        <v>5.0</v>
      </c>
      <c r="R62" s="7" t="s">
        <v>198</v>
      </c>
    </row>
    <row r="63" ht="15.75" customHeight="1">
      <c r="A63" s="6" t="s">
        <v>178</v>
      </c>
      <c r="B63" s="7" t="s">
        <v>60</v>
      </c>
      <c r="C63" s="8" t="s">
        <v>21</v>
      </c>
      <c r="D63" s="7" t="s">
        <v>199</v>
      </c>
      <c r="E63" s="7" t="s">
        <v>200</v>
      </c>
      <c r="F63" s="7" t="s">
        <v>44</v>
      </c>
      <c r="G63" s="7"/>
      <c r="H63" s="7">
        <v>150.0</v>
      </c>
      <c r="I63" s="7">
        <v>10.0</v>
      </c>
      <c r="J63" s="7">
        <v>2.0</v>
      </c>
      <c r="K63" s="7">
        <v>2.0</v>
      </c>
      <c r="L63" s="7">
        <v>6.0</v>
      </c>
      <c r="M63" s="7">
        <v>0.0</v>
      </c>
      <c r="N63" s="7">
        <v>6.0</v>
      </c>
      <c r="O63" s="7">
        <v>4.0</v>
      </c>
      <c r="P63" s="7">
        <v>0.0</v>
      </c>
      <c r="Q63" s="7">
        <v>7.0</v>
      </c>
      <c r="R63" s="7" t="s">
        <v>201</v>
      </c>
    </row>
    <row r="64" ht="15.75" customHeight="1">
      <c r="A64" s="6" t="s">
        <v>178</v>
      </c>
      <c r="B64" s="7" t="s">
        <v>60</v>
      </c>
      <c r="C64" s="8" t="s">
        <v>21</v>
      </c>
      <c r="D64" s="7" t="s">
        <v>61</v>
      </c>
      <c r="E64" s="7" t="s">
        <v>202</v>
      </c>
      <c r="F64" s="7" t="s">
        <v>48</v>
      </c>
      <c r="G64" s="7"/>
      <c r="H64" s="7">
        <v>330.0</v>
      </c>
      <c r="I64" s="7">
        <v>47.0</v>
      </c>
      <c r="J64" s="7">
        <v>0.0</v>
      </c>
      <c r="K64" s="7">
        <v>12.0</v>
      </c>
      <c r="L64" s="7">
        <v>10.0</v>
      </c>
      <c r="M64" s="7">
        <v>0.0</v>
      </c>
      <c r="N64" s="7">
        <v>5.0</v>
      </c>
      <c r="O64" s="7">
        <v>23.0</v>
      </c>
      <c r="P64" s="7">
        <v>0.0</v>
      </c>
      <c r="Q64" s="7">
        <v>8.0</v>
      </c>
      <c r="R64" s="7" t="s">
        <v>203</v>
      </c>
    </row>
    <row r="65" ht="15.75" customHeight="1">
      <c r="A65" s="6" t="s">
        <v>204</v>
      </c>
      <c r="B65" s="7" t="s">
        <v>60</v>
      </c>
      <c r="C65" s="8" t="s">
        <v>5</v>
      </c>
      <c r="D65" s="7" t="s">
        <v>146</v>
      </c>
      <c r="E65" s="7" t="s">
        <v>205</v>
      </c>
      <c r="F65" s="7" t="s">
        <v>48</v>
      </c>
      <c r="G65" s="7"/>
      <c r="H65" s="7">
        <v>270.0</v>
      </c>
      <c r="I65" s="7">
        <v>27.0</v>
      </c>
      <c r="J65" s="7">
        <v>1.0</v>
      </c>
      <c r="K65" s="7">
        <v>4.0</v>
      </c>
      <c r="L65" s="7">
        <v>7.0</v>
      </c>
      <c r="M65" s="7">
        <v>0.0</v>
      </c>
      <c r="N65" s="7">
        <v>14.0</v>
      </c>
      <c r="O65" s="7">
        <v>20.0</v>
      </c>
      <c r="P65" s="7">
        <v>10.0</v>
      </c>
      <c r="Q65" s="7">
        <v>13.0</v>
      </c>
      <c r="R65" s="7"/>
    </row>
    <row r="66" ht="15.75" customHeight="1">
      <c r="A66" s="6" t="s">
        <v>204</v>
      </c>
      <c r="B66" s="7" t="s">
        <v>60</v>
      </c>
      <c r="C66" s="8" t="s">
        <v>5</v>
      </c>
      <c r="D66" s="7" t="s">
        <v>149</v>
      </c>
      <c r="E66" s="7" t="s">
        <v>206</v>
      </c>
      <c r="F66" s="7" t="s">
        <v>44</v>
      </c>
      <c r="G66" s="7"/>
      <c r="H66" s="7">
        <v>290.0</v>
      </c>
      <c r="I66" s="7">
        <v>48.0</v>
      </c>
      <c r="J66" s="7">
        <v>2.0</v>
      </c>
      <c r="K66" s="7">
        <v>4.0</v>
      </c>
      <c r="L66" s="7">
        <v>7.0</v>
      </c>
      <c r="M66" s="7">
        <v>0.0</v>
      </c>
      <c r="N66" s="7">
        <v>8.0</v>
      </c>
      <c r="O66" s="7">
        <v>0.0</v>
      </c>
      <c r="P66" s="7">
        <v>0.0</v>
      </c>
      <c r="Q66" s="7">
        <v>6.0</v>
      </c>
      <c r="R66" s="7"/>
    </row>
    <row r="67" ht="15.75" customHeight="1">
      <c r="A67" s="6" t="s">
        <v>204</v>
      </c>
      <c r="B67" s="7" t="s">
        <v>60</v>
      </c>
      <c r="C67" s="8" t="s">
        <v>5</v>
      </c>
      <c r="D67" s="7" t="s">
        <v>149</v>
      </c>
      <c r="E67" s="7" t="s">
        <v>207</v>
      </c>
      <c r="F67" s="7" t="s">
        <v>46</v>
      </c>
      <c r="G67" s="7"/>
      <c r="H67" s="7">
        <v>260.0</v>
      </c>
      <c r="I67" s="7">
        <v>77.0</v>
      </c>
      <c r="J67" s="7">
        <v>10.0</v>
      </c>
      <c r="K67" s="7">
        <v>8.0</v>
      </c>
      <c r="L67" s="7">
        <v>5.0</v>
      </c>
      <c r="M67" s="7">
        <v>0.0</v>
      </c>
      <c r="N67" s="7">
        <v>17.0</v>
      </c>
      <c r="O67" s="7">
        <v>17.0</v>
      </c>
      <c r="P67" s="7">
        <v>0.0</v>
      </c>
      <c r="Q67" s="7">
        <v>7.0</v>
      </c>
      <c r="R67" s="7"/>
    </row>
    <row r="68" ht="15.75" customHeight="1">
      <c r="A68" s="6" t="s">
        <v>204</v>
      </c>
      <c r="B68" s="7" t="s">
        <v>60</v>
      </c>
      <c r="C68" s="8" t="s">
        <v>19</v>
      </c>
      <c r="D68" s="7" t="s">
        <v>154</v>
      </c>
      <c r="E68" s="7" t="s">
        <v>208</v>
      </c>
      <c r="F68" s="7" t="s">
        <v>44</v>
      </c>
      <c r="G68" s="7"/>
      <c r="H68" s="7">
        <v>240.0</v>
      </c>
      <c r="I68" s="7">
        <v>24.0</v>
      </c>
      <c r="J68" s="7">
        <v>0.0</v>
      </c>
      <c r="K68" s="7">
        <v>7.0</v>
      </c>
      <c r="L68" s="7">
        <v>5.0</v>
      </c>
      <c r="M68" s="7">
        <v>0.0</v>
      </c>
      <c r="N68" s="7">
        <v>4.0</v>
      </c>
      <c r="O68" s="7">
        <v>4.0</v>
      </c>
      <c r="P68" s="7">
        <v>0.0</v>
      </c>
      <c r="Q68" s="7">
        <v>0.0</v>
      </c>
      <c r="R68" s="7"/>
    </row>
    <row r="69" ht="15.75" customHeight="1">
      <c r="A69" s="6" t="s">
        <v>204</v>
      </c>
      <c r="B69" s="7" t="s">
        <v>60</v>
      </c>
      <c r="C69" s="8" t="s">
        <v>19</v>
      </c>
      <c r="D69" s="7" t="s">
        <v>156</v>
      </c>
      <c r="E69" s="7" t="s">
        <v>209</v>
      </c>
      <c r="F69" s="7" t="s">
        <v>48</v>
      </c>
      <c r="G69" s="7"/>
      <c r="H69" s="7">
        <v>310.0</v>
      </c>
      <c r="I69" s="7">
        <v>30.0</v>
      </c>
      <c r="J69" s="7">
        <v>0.0</v>
      </c>
      <c r="K69" s="7">
        <v>13.0</v>
      </c>
      <c r="L69" s="7">
        <v>13.0</v>
      </c>
      <c r="M69" s="7">
        <v>0.0</v>
      </c>
      <c r="N69" s="7">
        <v>28.0</v>
      </c>
      <c r="O69" s="7">
        <v>17.0</v>
      </c>
      <c r="P69" s="7">
        <v>0.0</v>
      </c>
      <c r="Q69" s="7">
        <v>3.0</v>
      </c>
      <c r="R69" s="7"/>
    </row>
    <row r="70" ht="15.75" customHeight="1">
      <c r="A70" s="6" t="s">
        <v>204</v>
      </c>
      <c r="B70" s="7" t="s">
        <v>60</v>
      </c>
      <c r="C70" s="8" t="s">
        <v>19</v>
      </c>
      <c r="D70" s="7" t="s">
        <v>156</v>
      </c>
      <c r="E70" s="7" t="s">
        <v>210</v>
      </c>
      <c r="F70" s="7" t="s">
        <v>46</v>
      </c>
      <c r="G70" s="7"/>
      <c r="H70" s="7">
        <v>190.0</v>
      </c>
      <c r="I70" s="7">
        <v>27.0</v>
      </c>
      <c r="J70" s="7">
        <v>0.0</v>
      </c>
      <c r="K70" s="7">
        <v>11.0</v>
      </c>
      <c r="L70" s="7">
        <v>5.0</v>
      </c>
      <c r="M70" s="7">
        <v>0.0</v>
      </c>
      <c r="N70" s="7">
        <v>8.0</v>
      </c>
      <c r="O70" s="7">
        <v>0.0</v>
      </c>
      <c r="P70" s="7">
        <v>0.0</v>
      </c>
      <c r="Q70" s="7">
        <v>3.0</v>
      </c>
      <c r="R70" s="7"/>
    </row>
    <row r="71" ht="15.75" customHeight="1">
      <c r="A71" s="6" t="s">
        <v>204</v>
      </c>
      <c r="B71" s="7" t="s">
        <v>60</v>
      </c>
      <c r="C71" s="8" t="s">
        <v>13</v>
      </c>
      <c r="D71" s="7" t="s">
        <v>162</v>
      </c>
      <c r="E71" s="7" t="s">
        <v>211</v>
      </c>
      <c r="F71" s="7" t="s">
        <v>44</v>
      </c>
      <c r="G71" s="7"/>
      <c r="H71" s="7">
        <v>260.0</v>
      </c>
      <c r="I71" s="7">
        <v>38.0</v>
      </c>
      <c r="J71" s="7">
        <v>4.0</v>
      </c>
      <c r="K71" s="7">
        <v>13.0</v>
      </c>
      <c r="L71" s="7">
        <v>39.0</v>
      </c>
      <c r="M71" s="7">
        <v>0.0</v>
      </c>
      <c r="N71" s="7">
        <v>4.0</v>
      </c>
      <c r="O71" s="7">
        <v>15.0</v>
      </c>
      <c r="P71" s="7">
        <v>0.0</v>
      </c>
      <c r="Q71" s="7">
        <v>21.0</v>
      </c>
      <c r="R71" s="7"/>
    </row>
    <row r="72" ht="15.75" customHeight="1">
      <c r="A72" s="6" t="s">
        <v>204</v>
      </c>
      <c r="B72" s="7" t="s">
        <v>60</v>
      </c>
      <c r="C72" s="8" t="s">
        <v>17</v>
      </c>
      <c r="D72" s="7" t="s">
        <v>165</v>
      </c>
      <c r="E72" s="7" t="s">
        <v>212</v>
      </c>
      <c r="F72" s="7" t="s">
        <v>44</v>
      </c>
      <c r="G72" s="7"/>
      <c r="H72" s="7">
        <v>120.0</v>
      </c>
      <c r="I72" s="7">
        <v>26.0</v>
      </c>
      <c r="J72" s="7">
        <v>2.0</v>
      </c>
      <c r="K72" s="7">
        <v>0.0</v>
      </c>
      <c r="L72" s="7">
        <v>0.0</v>
      </c>
      <c r="M72" s="7">
        <v>0.0</v>
      </c>
      <c r="N72" s="7">
        <v>3.0</v>
      </c>
      <c r="O72" s="7">
        <v>5.0</v>
      </c>
      <c r="P72" s="7">
        <v>0.0</v>
      </c>
      <c r="Q72" s="7">
        <v>0.0</v>
      </c>
      <c r="R72" s="7" t="s">
        <v>213</v>
      </c>
    </row>
    <row r="73" ht="15.75" customHeight="1">
      <c r="A73" s="6" t="s">
        <v>204</v>
      </c>
      <c r="B73" s="7" t="s">
        <v>60</v>
      </c>
      <c r="C73" s="8" t="s">
        <v>17</v>
      </c>
      <c r="D73" s="7" t="s">
        <v>78</v>
      </c>
      <c r="E73" s="7" t="s">
        <v>214</v>
      </c>
      <c r="F73" s="7" t="s">
        <v>48</v>
      </c>
      <c r="G73" s="7"/>
      <c r="H73" s="7">
        <v>210.0</v>
      </c>
      <c r="I73" s="7">
        <v>49.0</v>
      </c>
      <c r="J73" s="7">
        <v>4.0</v>
      </c>
      <c r="K73" s="7">
        <v>10.0</v>
      </c>
      <c r="L73" s="7">
        <v>17.0</v>
      </c>
      <c r="M73" s="7">
        <v>0.0</v>
      </c>
      <c r="N73" s="7">
        <v>9.0</v>
      </c>
      <c r="O73" s="7">
        <v>26.0</v>
      </c>
      <c r="P73" s="7">
        <v>0.0</v>
      </c>
      <c r="Q73" s="7">
        <v>8.0</v>
      </c>
      <c r="R73" s="7"/>
    </row>
    <row r="74" ht="15.75" customHeight="1">
      <c r="A74" s="6" t="s">
        <v>204</v>
      </c>
      <c r="B74" s="7" t="s">
        <v>60</v>
      </c>
      <c r="C74" s="8" t="s">
        <v>13</v>
      </c>
      <c r="D74" s="7" t="s">
        <v>170</v>
      </c>
      <c r="E74" s="7" t="s">
        <v>215</v>
      </c>
      <c r="F74" s="7" t="s">
        <v>48</v>
      </c>
      <c r="G74" s="7"/>
      <c r="H74" s="7">
        <v>440.0</v>
      </c>
      <c r="I74" s="7">
        <v>70.0</v>
      </c>
      <c r="J74" s="7">
        <v>9.0</v>
      </c>
      <c r="K74" s="7">
        <v>20.0</v>
      </c>
      <c r="L74" s="7">
        <v>80.0</v>
      </c>
      <c r="M74" s="7">
        <v>0.0</v>
      </c>
      <c r="N74" s="7">
        <v>4.0</v>
      </c>
      <c r="O74" s="7">
        <v>39.0</v>
      </c>
      <c r="P74" s="7">
        <v>0.0</v>
      </c>
      <c r="Q74" s="7">
        <v>20.0</v>
      </c>
      <c r="R74" s="7"/>
    </row>
    <row r="75" ht="15.75" customHeight="1">
      <c r="A75" s="6" t="s">
        <v>204</v>
      </c>
      <c r="B75" s="7" t="s">
        <v>60</v>
      </c>
      <c r="C75" s="8" t="s">
        <v>13</v>
      </c>
      <c r="D75" s="7" t="s">
        <v>216</v>
      </c>
      <c r="E75" s="7" t="s">
        <v>217</v>
      </c>
      <c r="F75" s="7" t="s">
        <v>46</v>
      </c>
      <c r="G75" s="7"/>
      <c r="H75" s="7">
        <v>250.0</v>
      </c>
      <c r="I75" s="7">
        <v>41.0</v>
      </c>
      <c r="J75" s="7">
        <v>8.0</v>
      </c>
      <c r="K75" s="7">
        <v>3.0</v>
      </c>
      <c r="L75" s="7">
        <v>8.0</v>
      </c>
      <c r="M75" s="7">
        <v>0.0</v>
      </c>
      <c r="N75" s="7">
        <v>4.0</v>
      </c>
      <c r="O75" s="7">
        <v>20.0</v>
      </c>
      <c r="P75" s="7">
        <v>0.0</v>
      </c>
      <c r="Q75" s="7">
        <v>7.0</v>
      </c>
      <c r="R75" s="7"/>
    </row>
    <row r="76" ht="15.75" customHeight="1">
      <c r="A76" s="6" t="s">
        <v>204</v>
      </c>
      <c r="B76" s="7" t="s">
        <v>60</v>
      </c>
      <c r="C76" s="8" t="s">
        <v>17</v>
      </c>
      <c r="D76" s="7" t="s">
        <v>78</v>
      </c>
      <c r="E76" s="7" t="s">
        <v>218</v>
      </c>
      <c r="F76" s="7" t="s">
        <v>46</v>
      </c>
      <c r="G76" s="7"/>
      <c r="H76" s="7">
        <v>460.0</v>
      </c>
      <c r="I76" s="7">
        <v>56.0</v>
      </c>
      <c r="J76" s="7">
        <v>5.0</v>
      </c>
      <c r="K76" s="7">
        <v>35.0</v>
      </c>
      <c r="L76" s="7">
        <v>75.0</v>
      </c>
      <c r="M76" s="7">
        <v>2.0</v>
      </c>
      <c r="N76" s="7">
        <v>18.0</v>
      </c>
      <c r="O76" s="7">
        <v>58.0</v>
      </c>
      <c r="P76" s="7">
        <v>0.0</v>
      </c>
      <c r="Q76" s="7">
        <v>23.0</v>
      </c>
      <c r="R76" s="7"/>
    </row>
    <row r="77" ht="15.75" customHeight="1">
      <c r="A77" s="6" t="s">
        <v>219</v>
      </c>
      <c r="B77" s="7" t="s">
        <v>41</v>
      </c>
      <c r="C77" s="8" t="s">
        <v>6</v>
      </c>
      <c r="D77" s="7" t="s">
        <v>220</v>
      </c>
      <c r="E77" s="7" t="s">
        <v>221</v>
      </c>
      <c r="F77" s="7" t="s">
        <v>46</v>
      </c>
      <c r="G77" s="7"/>
      <c r="H77" s="7">
        <v>261.0</v>
      </c>
      <c r="I77" s="7">
        <v>25.0</v>
      </c>
      <c r="J77" s="7">
        <v>10.0</v>
      </c>
      <c r="K77" s="9">
        <v>7.0</v>
      </c>
      <c r="L77" s="9">
        <v>2.0</v>
      </c>
      <c r="M77" s="7">
        <v>0.0</v>
      </c>
      <c r="N77" s="9">
        <v>10.0</v>
      </c>
      <c r="O77" s="7">
        <v>14.0</v>
      </c>
      <c r="P77" s="7">
        <v>0.0</v>
      </c>
      <c r="Q77" s="7">
        <v>5.0</v>
      </c>
      <c r="R77" s="7"/>
    </row>
    <row r="78" ht="15.75" customHeight="1">
      <c r="A78" s="6" t="s">
        <v>219</v>
      </c>
      <c r="B78" s="7" t="s">
        <v>41</v>
      </c>
      <c r="C78" s="8" t="s">
        <v>6</v>
      </c>
      <c r="D78" s="7" t="s">
        <v>222</v>
      </c>
      <c r="E78" s="7" t="s">
        <v>223</v>
      </c>
      <c r="F78" s="7" t="s">
        <v>46</v>
      </c>
      <c r="G78" s="7"/>
      <c r="H78" s="7">
        <v>231.0</v>
      </c>
      <c r="I78" s="7">
        <v>39.0</v>
      </c>
      <c r="J78" s="7">
        <v>1.0</v>
      </c>
      <c r="K78" s="9">
        <v>10.0</v>
      </c>
      <c r="L78" s="9">
        <v>9.0</v>
      </c>
      <c r="M78" s="7">
        <v>0.0</v>
      </c>
      <c r="N78" s="9">
        <v>54.0</v>
      </c>
      <c r="O78" s="7">
        <v>6.0</v>
      </c>
      <c r="P78" s="7">
        <v>10.0</v>
      </c>
      <c r="Q78" s="7">
        <v>9.0</v>
      </c>
      <c r="R78" s="7"/>
    </row>
    <row r="79" ht="15.75" customHeight="1">
      <c r="A79" s="6" t="s">
        <v>219</v>
      </c>
      <c r="B79" s="7" t="s">
        <v>41</v>
      </c>
      <c r="C79" s="8" t="s">
        <v>6</v>
      </c>
      <c r="D79" s="7" t="s">
        <v>222</v>
      </c>
      <c r="E79" s="7" t="s">
        <v>224</v>
      </c>
      <c r="F79" s="7" t="s">
        <v>46</v>
      </c>
      <c r="G79" s="7"/>
      <c r="H79" s="7">
        <v>259.0</v>
      </c>
      <c r="I79" s="7">
        <v>25.0</v>
      </c>
      <c r="J79" s="7">
        <v>2.0</v>
      </c>
      <c r="K79" s="9">
        <v>6.0</v>
      </c>
      <c r="L79" s="9">
        <v>2.0</v>
      </c>
      <c r="M79" s="7">
        <v>0.0</v>
      </c>
      <c r="N79" s="9">
        <v>12.0</v>
      </c>
      <c r="O79" s="7">
        <v>4.0</v>
      </c>
      <c r="P79" s="7">
        <v>2.0</v>
      </c>
      <c r="Q79" s="7">
        <v>4.0</v>
      </c>
      <c r="R79" s="7"/>
    </row>
    <row r="80" ht="15.75" customHeight="1">
      <c r="A80" s="6" t="s">
        <v>219</v>
      </c>
      <c r="B80" s="7" t="s">
        <v>41</v>
      </c>
      <c r="C80" s="8" t="s">
        <v>11</v>
      </c>
      <c r="D80" s="7" t="s">
        <v>225</v>
      </c>
      <c r="E80" s="7" t="s">
        <v>226</v>
      </c>
      <c r="F80" s="7" t="s">
        <v>44</v>
      </c>
      <c r="G80" s="7"/>
      <c r="H80" s="7">
        <v>197.0</v>
      </c>
      <c r="I80" s="7">
        <v>34.0</v>
      </c>
      <c r="J80" s="7">
        <v>0.0</v>
      </c>
      <c r="K80" s="7">
        <v>64.0</v>
      </c>
      <c r="L80" s="7">
        <v>53.0</v>
      </c>
      <c r="M80" s="7">
        <v>1.0</v>
      </c>
      <c r="N80" s="7">
        <v>10.0</v>
      </c>
      <c r="O80" s="7">
        <v>2.0</v>
      </c>
      <c r="P80" s="7">
        <v>38.0</v>
      </c>
      <c r="Q80" s="7">
        <v>19.0</v>
      </c>
      <c r="R80" s="7"/>
    </row>
    <row r="81" ht="15.75" customHeight="1">
      <c r="A81" s="6" t="s">
        <v>219</v>
      </c>
      <c r="B81" s="7" t="s">
        <v>41</v>
      </c>
      <c r="C81" s="8" t="s">
        <v>11</v>
      </c>
      <c r="D81" s="7" t="s">
        <v>227</v>
      </c>
      <c r="E81" s="7" t="s">
        <v>228</v>
      </c>
      <c r="F81" s="7" t="s">
        <v>48</v>
      </c>
      <c r="G81" s="7"/>
      <c r="H81" s="7">
        <v>147.0</v>
      </c>
      <c r="I81" s="7">
        <v>16.0</v>
      </c>
      <c r="J81" s="7">
        <v>0.0</v>
      </c>
      <c r="K81" s="7">
        <v>3.0</v>
      </c>
      <c r="L81" s="7">
        <v>0.0</v>
      </c>
      <c r="M81" s="7">
        <v>0.0</v>
      </c>
      <c r="N81" s="7">
        <v>0.0</v>
      </c>
      <c r="O81" s="7">
        <v>0.0</v>
      </c>
      <c r="P81" s="7">
        <v>0.0</v>
      </c>
      <c r="Q81" s="7">
        <v>0.0</v>
      </c>
      <c r="R81" s="7"/>
    </row>
    <row r="82" ht="15.75" customHeight="1">
      <c r="A82" s="6" t="s">
        <v>219</v>
      </c>
      <c r="B82" s="7" t="s">
        <v>41</v>
      </c>
      <c r="C82" s="8" t="s">
        <v>11</v>
      </c>
      <c r="D82" s="7" t="s">
        <v>229</v>
      </c>
      <c r="E82" s="7" t="s">
        <v>230</v>
      </c>
      <c r="F82" s="7" t="s">
        <v>46</v>
      </c>
      <c r="G82" s="7"/>
      <c r="H82" s="7">
        <v>209.0</v>
      </c>
      <c r="I82" s="7">
        <v>14.0</v>
      </c>
      <c r="J82" s="7">
        <v>0.0</v>
      </c>
      <c r="K82" s="7">
        <v>15.0</v>
      </c>
      <c r="L82" s="7">
        <v>9.0</v>
      </c>
      <c r="M82" s="7">
        <v>0.0</v>
      </c>
      <c r="N82" s="7">
        <v>0.0</v>
      </c>
      <c r="O82" s="7">
        <v>0.0</v>
      </c>
      <c r="P82" s="7">
        <v>4.0</v>
      </c>
      <c r="Q82" s="7">
        <v>0.0</v>
      </c>
      <c r="R82" s="7"/>
    </row>
    <row r="83" ht="15.75" customHeight="1">
      <c r="A83" s="6" t="s">
        <v>231</v>
      </c>
      <c r="B83" s="7" t="s">
        <v>41</v>
      </c>
      <c r="C83" s="8" t="s">
        <v>16</v>
      </c>
      <c r="D83" s="7" t="s">
        <v>50</v>
      </c>
      <c r="E83" s="7" t="s">
        <v>49</v>
      </c>
      <c r="F83" s="7" t="s">
        <v>46</v>
      </c>
      <c r="G83" s="7"/>
      <c r="H83" s="7">
        <v>95.0</v>
      </c>
      <c r="I83" s="7">
        <v>32.0</v>
      </c>
      <c r="J83" s="7">
        <v>2.0</v>
      </c>
      <c r="K83" s="7">
        <v>23.0</v>
      </c>
      <c r="L83" s="7">
        <v>53.0</v>
      </c>
      <c r="M83" s="7">
        <v>1.0</v>
      </c>
      <c r="N83" s="7">
        <v>28.0</v>
      </c>
      <c r="O83" s="7">
        <v>7.0</v>
      </c>
      <c r="P83" s="7">
        <v>12.0</v>
      </c>
      <c r="Q83" s="7">
        <v>7.0</v>
      </c>
      <c r="R83" s="7"/>
    </row>
    <row r="84" ht="15.75" customHeight="1">
      <c r="A84" s="6" t="s">
        <v>231</v>
      </c>
      <c r="B84" s="7" t="s">
        <v>232</v>
      </c>
      <c r="C84" s="8" t="s">
        <v>16</v>
      </c>
      <c r="D84" s="7" t="s">
        <v>50</v>
      </c>
      <c r="E84" s="7" t="s">
        <v>233</v>
      </c>
      <c r="F84" s="7" t="s">
        <v>44</v>
      </c>
      <c r="G84" s="7"/>
      <c r="H84" s="7">
        <v>84.0</v>
      </c>
      <c r="I84" s="7">
        <v>31.0</v>
      </c>
      <c r="J84" s="7">
        <v>0.0</v>
      </c>
      <c r="K84" s="7">
        <v>21.0</v>
      </c>
      <c r="L84" s="7">
        <v>45.0</v>
      </c>
      <c r="M84" s="7">
        <v>2.0</v>
      </c>
      <c r="N84" s="7">
        <v>0.0</v>
      </c>
      <c r="O84" s="7">
        <v>0.0</v>
      </c>
      <c r="P84" s="7">
        <v>19.0</v>
      </c>
      <c r="Q84" s="7">
        <v>6.0</v>
      </c>
      <c r="R84" s="7" t="s">
        <v>234</v>
      </c>
    </row>
    <row r="85" ht="15.75" customHeight="1">
      <c r="A85" s="6" t="s">
        <v>231</v>
      </c>
      <c r="B85" s="7" t="s">
        <v>41</v>
      </c>
      <c r="C85" s="8" t="s">
        <v>16</v>
      </c>
      <c r="D85" s="7" t="s">
        <v>50</v>
      </c>
      <c r="E85" s="7" t="s">
        <v>52</v>
      </c>
      <c r="F85" s="7" t="s">
        <v>48</v>
      </c>
      <c r="G85" s="7"/>
      <c r="H85" s="7">
        <v>104.0</v>
      </c>
      <c r="I85" s="7">
        <v>17.0</v>
      </c>
      <c r="J85" s="7">
        <v>0.0</v>
      </c>
      <c r="K85" s="7">
        <v>17.0</v>
      </c>
      <c r="L85" s="7">
        <v>6.0</v>
      </c>
      <c r="M85" s="7">
        <v>0.0</v>
      </c>
      <c r="N85" s="7">
        <v>4.0</v>
      </c>
      <c r="O85" s="7">
        <v>19.0</v>
      </c>
      <c r="P85" s="7">
        <v>14.0</v>
      </c>
      <c r="Q85" s="7">
        <v>7.0</v>
      </c>
      <c r="R85" s="7" t="s">
        <v>234</v>
      </c>
    </row>
    <row r="86" ht="15.75" customHeight="1">
      <c r="A86" s="6" t="s">
        <v>231</v>
      </c>
      <c r="B86" s="7" t="s">
        <v>41</v>
      </c>
      <c r="C86" s="8" t="s">
        <v>4</v>
      </c>
      <c r="D86" s="7" t="s">
        <v>235</v>
      </c>
      <c r="E86" s="7" t="s">
        <v>236</v>
      </c>
      <c r="F86" s="7" t="s">
        <v>46</v>
      </c>
      <c r="G86" s="7"/>
      <c r="H86" s="7">
        <v>116.0</v>
      </c>
      <c r="I86" s="7">
        <v>12.0</v>
      </c>
      <c r="J86" s="7">
        <v>0.0</v>
      </c>
      <c r="K86" s="7">
        <v>11.0</v>
      </c>
      <c r="L86" s="7">
        <v>6.0</v>
      </c>
      <c r="M86" s="7">
        <v>0.0</v>
      </c>
      <c r="N86" s="7">
        <v>0.0</v>
      </c>
      <c r="O86" s="7">
        <v>0.0</v>
      </c>
      <c r="P86" s="7">
        <v>0.0</v>
      </c>
      <c r="Q86" s="7">
        <v>0.0</v>
      </c>
      <c r="R86" s="7" t="s">
        <v>234</v>
      </c>
    </row>
    <row r="87" ht="15.75" customHeight="1">
      <c r="A87" s="6" t="s">
        <v>231</v>
      </c>
      <c r="B87" s="7" t="s">
        <v>41</v>
      </c>
      <c r="C87" s="8" t="s">
        <v>4</v>
      </c>
      <c r="D87" s="7" t="s">
        <v>112</v>
      </c>
      <c r="E87" s="7" t="s">
        <v>237</v>
      </c>
      <c r="F87" s="7" t="s">
        <v>44</v>
      </c>
      <c r="G87" s="7"/>
      <c r="H87" s="7">
        <v>153.0</v>
      </c>
      <c r="I87" s="7">
        <v>25.0</v>
      </c>
      <c r="J87" s="7">
        <v>2.0</v>
      </c>
      <c r="K87" s="7">
        <v>15.0</v>
      </c>
      <c r="L87" s="7">
        <v>24.0</v>
      </c>
      <c r="M87" s="7">
        <v>1.0</v>
      </c>
      <c r="N87" s="7">
        <v>14.0</v>
      </c>
      <c r="O87" s="7">
        <v>5.0</v>
      </c>
      <c r="P87" s="7">
        <v>0.0</v>
      </c>
      <c r="Q87" s="7">
        <v>0.0</v>
      </c>
      <c r="R87" s="7" t="s">
        <v>234</v>
      </c>
    </row>
    <row r="88" ht="15.75" customHeight="1">
      <c r="A88" s="6" t="s">
        <v>231</v>
      </c>
      <c r="B88" s="7" t="s">
        <v>41</v>
      </c>
      <c r="C88" s="8" t="s">
        <v>4</v>
      </c>
      <c r="D88" s="7" t="s">
        <v>238</v>
      </c>
      <c r="E88" s="7" t="s">
        <v>239</v>
      </c>
      <c r="F88" s="7" t="s">
        <v>48</v>
      </c>
      <c r="G88" s="7"/>
      <c r="H88" s="7">
        <v>116.0</v>
      </c>
      <c r="I88" s="7">
        <v>21.0</v>
      </c>
      <c r="J88" s="7">
        <v>0.0</v>
      </c>
      <c r="K88" s="7">
        <v>3.0</v>
      </c>
      <c r="L88" s="7">
        <v>0.0</v>
      </c>
      <c r="M88" s="7">
        <v>0.0</v>
      </c>
      <c r="N88" s="7">
        <v>65.0</v>
      </c>
      <c r="O88" s="7">
        <v>5.0</v>
      </c>
      <c r="P88" s="7">
        <v>0.0</v>
      </c>
      <c r="Q88" s="7">
        <v>0.0</v>
      </c>
      <c r="R88" s="7" t="s">
        <v>234</v>
      </c>
    </row>
    <row r="89" ht="15.75" customHeight="1">
      <c r="A89" s="6" t="s">
        <v>240</v>
      </c>
      <c r="B89" s="7" t="s">
        <v>60</v>
      </c>
      <c r="C89" s="8" t="s">
        <v>9</v>
      </c>
      <c r="D89" s="7" t="s">
        <v>102</v>
      </c>
      <c r="E89" s="7" t="s">
        <v>241</v>
      </c>
      <c r="F89" s="7" t="s">
        <v>46</v>
      </c>
      <c r="G89" s="7"/>
      <c r="H89" s="7">
        <v>270.0</v>
      </c>
      <c r="I89" s="7">
        <v>30.0</v>
      </c>
      <c r="J89" s="7">
        <v>3.0</v>
      </c>
      <c r="K89" s="7">
        <v>9.0</v>
      </c>
      <c r="L89" s="7">
        <v>35.0</v>
      </c>
      <c r="M89" s="7">
        <v>0.0</v>
      </c>
      <c r="N89" s="7">
        <v>0.0</v>
      </c>
      <c r="O89" s="7">
        <v>17.0</v>
      </c>
      <c r="P89" s="7">
        <v>0.0</v>
      </c>
      <c r="Q89" s="7">
        <v>23.0</v>
      </c>
      <c r="R89" s="7" t="s">
        <v>242</v>
      </c>
    </row>
    <row r="90" ht="15.75" customHeight="1">
      <c r="A90" s="6" t="s">
        <v>240</v>
      </c>
      <c r="B90" s="7" t="s">
        <v>60</v>
      </c>
      <c r="C90" s="8" t="s">
        <v>7</v>
      </c>
      <c r="D90" s="7" t="s">
        <v>73</v>
      </c>
      <c r="E90" s="7" t="s">
        <v>243</v>
      </c>
      <c r="F90" s="7" t="s">
        <v>75</v>
      </c>
      <c r="G90" s="7" t="s">
        <v>244</v>
      </c>
      <c r="H90" s="7">
        <v>250.0</v>
      </c>
      <c r="I90" s="7">
        <v>48.0</v>
      </c>
      <c r="J90" s="7">
        <v>2.0</v>
      </c>
      <c r="K90" s="7">
        <v>3.0</v>
      </c>
      <c r="L90" s="7">
        <v>6.0</v>
      </c>
      <c r="M90" s="7">
        <v>0.0</v>
      </c>
      <c r="N90" s="7">
        <v>6.0</v>
      </c>
      <c r="O90" s="7">
        <v>16.0</v>
      </c>
      <c r="P90" s="7">
        <v>0.0</v>
      </c>
      <c r="Q90" s="7">
        <v>7.0</v>
      </c>
      <c r="R90" s="7"/>
    </row>
    <row r="91" ht="15.75" customHeight="1">
      <c r="A91" s="6" t="s">
        <v>240</v>
      </c>
      <c r="B91" s="7" t="s">
        <v>60</v>
      </c>
      <c r="C91" s="8" t="s">
        <v>7</v>
      </c>
      <c r="D91" s="7" t="s">
        <v>70</v>
      </c>
      <c r="E91" s="7" t="s">
        <v>71</v>
      </c>
      <c r="F91" s="7" t="s">
        <v>48</v>
      </c>
      <c r="G91" s="7"/>
      <c r="H91" s="7">
        <v>200.0</v>
      </c>
      <c r="I91" s="7">
        <v>13.0</v>
      </c>
      <c r="J91" s="7">
        <v>2.0</v>
      </c>
      <c r="K91" s="7">
        <v>3.0</v>
      </c>
      <c r="L91" s="7">
        <v>2.0</v>
      </c>
      <c r="M91" s="7">
        <v>0.0</v>
      </c>
      <c r="N91" s="7">
        <v>17.0</v>
      </c>
      <c r="O91" s="7">
        <v>16.0</v>
      </c>
      <c r="P91" s="7">
        <v>0.0</v>
      </c>
      <c r="Q91" s="7">
        <v>3.0</v>
      </c>
      <c r="R91" s="7" t="s">
        <v>245</v>
      </c>
    </row>
    <row r="92" ht="15.75" customHeight="1">
      <c r="A92" s="6" t="s">
        <v>240</v>
      </c>
      <c r="B92" s="7" t="s">
        <v>60</v>
      </c>
      <c r="C92" s="8" t="s">
        <v>7</v>
      </c>
      <c r="D92" s="7" t="s">
        <v>196</v>
      </c>
      <c r="E92" s="7" t="s">
        <v>194</v>
      </c>
      <c r="F92" s="7" t="s">
        <v>46</v>
      </c>
      <c r="G92" s="7"/>
      <c r="H92" s="7">
        <v>260.0</v>
      </c>
      <c r="I92" s="7">
        <v>27.0</v>
      </c>
      <c r="J92" s="7">
        <v>2.0</v>
      </c>
      <c r="K92" s="7">
        <v>1.0</v>
      </c>
      <c r="L92" s="7">
        <v>5.0</v>
      </c>
      <c r="M92" s="7">
        <v>0.0</v>
      </c>
      <c r="N92" s="7">
        <v>4.0</v>
      </c>
      <c r="O92" s="7">
        <v>9.0</v>
      </c>
      <c r="P92" s="7">
        <v>0.0</v>
      </c>
      <c r="Q92" s="7">
        <v>3.0</v>
      </c>
      <c r="R92" s="7"/>
    </row>
    <row r="93" ht="15.75" customHeight="1">
      <c r="A93" s="6" t="s">
        <v>240</v>
      </c>
      <c r="B93" s="7" t="s">
        <v>60</v>
      </c>
      <c r="C93" s="8" t="s">
        <v>21</v>
      </c>
      <c r="D93" s="7" t="s">
        <v>196</v>
      </c>
      <c r="E93" s="7" t="s">
        <v>197</v>
      </c>
      <c r="F93" s="7" t="s">
        <v>46</v>
      </c>
      <c r="G93" s="7"/>
      <c r="H93" s="7">
        <v>210.0</v>
      </c>
      <c r="I93" s="7">
        <v>25.0</v>
      </c>
      <c r="J93" s="7">
        <v>0.0</v>
      </c>
      <c r="K93" s="7">
        <v>1.0</v>
      </c>
      <c r="L93" s="7">
        <v>7.0</v>
      </c>
      <c r="M93" s="7">
        <v>0.0</v>
      </c>
      <c r="N93" s="7">
        <v>0.0</v>
      </c>
      <c r="O93" s="7">
        <v>7.0</v>
      </c>
      <c r="P93" s="7">
        <v>0.0</v>
      </c>
      <c r="Q93" s="7">
        <v>9.0</v>
      </c>
      <c r="R93" s="7" t="s">
        <v>246</v>
      </c>
    </row>
    <row r="94" ht="15.75" customHeight="1">
      <c r="A94" s="6" t="s">
        <v>240</v>
      </c>
      <c r="B94" s="7" t="s">
        <v>60</v>
      </c>
      <c r="C94" s="8" t="s">
        <v>21</v>
      </c>
      <c r="D94" s="7" t="s">
        <v>21</v>
      </c>
      <c r="E94" s="7" t="s">
        <v>200</v>
      </c>
      <c r="F94" s="7" t="s">
        <v>44</v>
      </c>
      <c r="G94" s="7"/>
      <c r="H94" s="7">
        <v>160.0</v>
      </c>
      <c r="I94" s="7">
        <v>20.0</v>
      </c>
      <c r="J94" s="7">
        <v>2.0</v>
      </c>
      <c r="K94" s="7">
        <v>1.0</v>
      </c>
      <c r="L94" s="7">
        <v>4.0</v>
      </c>
      <c r="M94" s="7">
        <v>0.0</v>
      </c>
      <c r="N94" s="7">
        <v>0.0</v>
      </c>
      <c r="O94" s="7">
        <v>6.0</v>
      </c>
      <c r="P94" s="7">
        <v>0.0</v>
      </c>
      <c r="Q94" s="7">
        <v>4.0</v>
      </c>
      <c r="R94" s="7" t="s">
        <v>247</v>
      </c>
    </row>
    <row r="95" ht="15.75" customHeight="1">
      <c r="A95" s="6" t="s">
        <v>240</v>
      </c>
      <c r="B95" s="7" t="s">
        <v>60</v>
      </c>
      <c r="C95" s="8" t="s">
        <v>21</v>
      </c>
      <c r="D95" s="7" t="s">
        <v>61</v>
      </c>
      <c r="E95" s="7" t="s">
        <v>202</v>
      </c>
      <c r="F95" s="7" t="s">
        <v>48</v>
      </c>
      <c r="G95" s="7"/>
      <c r="H95" s="7">
        <v>370.0</v>
      </c>
      <c r="I95" s="7">
        <v>16.0</v>
      </c>
      <c r="J95" s="7">
        <v>0.0</v>
      </c>
      <c r="K95" s="7">
        <v>3.0</v>
      </c>
      <c r="L95" s="7">
        <v>5.0</v>
      </c>
      <c r="M95" s="7">
        <v>0.0</v>
      </c>
      <c r="N95" s="7">
        <v>32.0</v>
      </c>
      <c r="O95" s="7">
        <v>24.0</v>
      </c>
      <c r="P95" s="7">
        <v>0.0</v>
      </c>
      <c r="Q95" s="7">
        <v>7.0</v>
      </c>
      <c r="R95" s="7"/>
    </row>
    <row r="96" ht="15.75" customHeight="1">
      <c r="A96" s="6" t="s">
        <v>240</v>
      </c>
      <c r="B96" s="7" t="s">
        <v>60</v>
      </c>
      <c r="C96" s="8" t="s">
        <v>18</v>
      </c>
      <c r="D96" s="7" t="s">
        <v>248</v>
      </c>
      <c r="E96" s="7" t="s">
        <v>249</v>
      </c>
      <c r="F96" s="7" t="s">
        <v>46</v>
      </c>
      <c r="G96" s="7"/>
      <c r="H96" s="7">
        <v>300.0</v>
      </c>
      <c r="I96" s="7">
        <v>46.0</v>
      </c>
      <c r="J96" s="7">
        <v>1.0</v>
      </c>
      <c r="K96" s="7">
        <v>7.0</v>
      </c>
      <c r="L96" s="7">
        <v>24.0</v>
      </c>
      <c r="M96" s="7">
        <v>0.0</v>
      </c>
      <c r="N96" s="7">
        <v>0.0</v>
      </c>
      <c r="O96" s="7">
        <v>67.0</v>
      </c>
      <c r="P96" s="7">
        <v>0.0</v>
      </c>
      <c r="Q96" s="7">
        <v>11.0</v>
      </c>
      <c r="R96" s="7" t="s">
        <v>250</v>
      </c>
    </row>
    <row r="97" ht="15.75" customHeight="1">
      <c r="A97" s="6" t="s">
        <v>240</v>
      </c>
      <c r="B97" s="7" t="s">
        <v>60</v>
      </c>
      <c r="C97" s="8" t="s">
        <v>18</v>
      </c>
      <c r="D97" s="7" t="s">
        <v>93</v>
      </c>
      <c r="E97" s="7" t="s">
        <v>251</v>
      </c>
      <c r="F97" s="7" t="s">
        <v>48</v>
      </c>
      <c r="G97" s="7"/>
      <c r="H97" s="7">
        <v>290.0</v>
      </c>
      <c r="I97" s="7">
        <v>33.0</v>
      </c>
      <c r="J97" s="7">
        <v>5.0</v>
      </c>
      <c r="K97" s="7">
        <v>17.0</v>
      </c>
      <c r="L97" s="7">
        <v>28.0</v>
      </c>
      <c r="M97" s="7">
        <v>0.0</v>
      </c>
      <c r="N97" s="7">
        <v>15.0</v>
      </c>
      <c r="O97" s="7">
        <v>17.0</v>
      </c>
      <c r="P97" s="7">
        <v>0.0</v>
      </c>
      <c r="Q97" s="7">
        <v>21.0</v>
      </c>
      <c r="R97" s="7"/>
    </row>
    <row r="98" ht="15.75" customHeight="1">
      <c r="A98" s="6" t="s">
        <v>240</v>
      </c>
      <c r="B98" s="7" t="s">
        <v>60</v>
      </c>
      <c r="C98" s="8" t="s">
        <v>18</v>
      </c>
      <c r="D98" s="7" t="s">
        <v>252</v>
      </c>
      <c r="E98" s="7" t="s">
        <v>253</v>
      </c>
      <c r="F98" s="7" t="s">
        <v>44</v>
      </c>
      <c r="G98" s="7"/>
      <c r="H98" s="7">
        <v>250.0</v>
      </c>
      <c r="I98" s="7">
        <v>51.0</v>
      </c>
      <c r="J98" s="7">
        <v>2.0</v>
      </c>
      <c r="K98" s="7">
        <v>10.0</v>
      </c>
      <c r="L98" s="7">
        <v>37.0</v>
      </c>
      <c r="M98" s="7">
        <v>0.0</v>
      </c>
      <c r="N98" s="7">
        <v>0.0</v>
      </c>
      <c r="O98" s="7">
        <v>12.0</v>
      </c>
      <c r="P98" s="7">
        <v>0.0</v>
      </c>
      <c r="Q98" s="7">
        <v>23.0</v>
      </c>
      <c r="R98" s="7"/>
    </row>
    <row r="99" ht="15.75" customHeight="1">
      <c r="A99" s="6" t="s">
        <v>240</v>
      </c>
      <c r="B99" s="7" t="s">
        <v>60</v>
      </c>
      <c r="C99" s="8" t="s">
        <v>9</v>
      </c>
      <c r="D99" s="7" t="s">
        <v>254</v>
      </c>
      <c r="E99" s="7" t="s">
        <v>100</v>
      </c>
      <c r="F99" s="7" t="s">
        <v>48</v>
      </c>
      <c r="G99" s="7"/>
      <c r="H99" s="7">
        <v>400.0</v>
      </c>
      <c r="I99" s="7">
        <v>28.0</v>
      </c>
      <c r="J99" s="7">
        <v>2.0</v>
      </c>
      <c r="K99" s="7">
        <v>3.0</v>
      </c>
      <c r="L99" s="7">
        <v>20.0</v>
      </c>
      <c r="M99" s="7">
        <v>0.0</v>
      </c>
      <c r="N99" s="7">
        <v>46.0</v>
      </c>
      <c r="O99" s="7">
        <v>80.0</v>
      </c>
      <c r="P99" s="7">
        <v>0.0</v>
      </c>
      <c r="Q99" s="7">
        <v>12.0</v>
      </c>
      <c r="R99" s="7"/>
    </row>
    <row r="100" ht="15.75" customHeight="1">
      <c r="A100" s="6" t="s">
        <v>240</v>
      </c>
      <c r="B100" s="7" t="s">
        <v>60</v>
      </c>
      <c r="C100" s="8" t="s">
        <v>9</v>
      </c>
      <c r="D100" s="7" t="s">
        <v>102</v>
      </c>
      <c r="E100" s="7" t="s">
        <v>255</v>
      </c>
      <c r="F100" s="7" t="s">
        <v>44</v>
      </c>
      <c r="G100" s="7"/>
      <c r="H100" s="7">
        <v>200.0</v>
      </c>
      <c r="I100" s="7">
        <v>41.0</v>
      </c>
      <c r="J100" s="7">
        <v>3.0</v>
      </c>
      <c r="K100" s="7">
        <v>2.0</v>
      </c>
      <c r="L100" s="7">
        <v>15.0</v>
      </c>
      <c r="M100" s="7">
        <v>1.0</v>
      </c>
      <c r="N100" s="7">
        <v>0.0</v>
      </c>
      <c r="O100" s="7">
        <v>16.0</v>
      </c>
      <c r="P100" s="7">
        <v>0.0</v>
      </c>
      <c r="Q100" s="7">
        <v>12.0</v>
      </c>
      <c r="R100" s="7" t="s">
        <v>256</v>
      </c>
    </row>
    <row r="101" ht="15.75" customHeight="1">
      <c r="A101" s="6" t="s">
        <v>257</v>
      </c>
      <c r="B101" s="7" t="s">
        <v>60</v>
      </c>
      <c r="C101" s="8" t="s">
        <v>13</v>
      </c>
      <c r="D101" s="7" t="s">
        <v>170</v>
      </c>
      <c r="E101" s="7" t="s">
        <v>215</v>
      </c>
      <c r="F101" s="7" t="s">
        <v>48</v>
      </c>
      <c r="G101" s="7"/>
      <c r="H101" s="7">
        <v>460.0</v>
      </c>
      <c r="I101" s="7">
        <v>73.0</v>
      </c>
      <c r="J101" s="7">
        <v>3.0</v>
      </c>
      <c r="K101" s="7">
        <v>19.0</v>
      </c>
      <c r="L101" s="7">
        <v>76.0</v>
      </c>
      <c r="M101" s="7">
        <v>0.0</v>
      </c>
      <c r="N101" s="7">
        <v>0.0</v>
      </c>
      <c r="O101" s="7">
        <v>38.0</v>
      </c>
      <c r="P101" s="7">
        <v>0.0</v>
      </c>
      <c r="Q101" s="7">
        <v>27.0</v>
      </c>
      <c r="R101" s="7"/>
    </row>
    <row r="102" ht="15.75" customHeight="1">
      <c r="A102" s="6" t="s">
        <v>257</v>
      </c>
      <c r="B102" s="7" t="s">
        <v>60</v>
      </c>
      <c r="C102" s="8" t="s">
        <v>13</v>
      </c>
      <c r="D102" s="7" t="s">
        <v>216</v>
      </c>
      <c r="E102" s="7" t="s">
        <v>217</v>
      </c>
      <c r="F102" s="7" t="s">
        <v>46</v>
      </c>
      <c r="G102" s="7"/>
      <c r="H102" s="7">
        <v>180.0</v>
      </c>
      <c r="I102" s="7">
        <v>23.0</v>
      </c>
      <c r="J102" s="7">
        <v>7.0</v>
      </c>
      <c r="K102" s="7">
        <v>1.0</v>
      </c>
      <c r="L102" s="7">
        <v>9.0</v>
      </c>
      <c r="M102" s="7">
        <v>0.0</v>
      </c>
      <c r="N102" s="7">
        <v>3.0</v>
      </c>
      <c r="O102" s="7">
        <v>7.0</v>
      </c>
      <c r="P102" s="7">
        <v>0.0</v>
      </c>
      <c r="Q102" s="7">
        <v>10.0</v>
      </c>
      <c r="R102" s="7"/>
    </row>
    <row r="103" ht="15.75" customHeight="1">
      <c r="A103" s="6" t="s">
        <v>257</v>
      </c>
      <c r="B103" s="7" t="s">
        <v>60</v>
      </c>
      <c r="C103" s="8" t="s">
        <v>5</v>
      </c>
      <c r="D103" s="7" t="s">
        <v>146</v>
      </c>
      <c r="E103" s="7" t="s">
        <v>258</v>
      </c>
      <c r="F103" s="7" t="s">
        <v>48</v>
      </c>
      <c r="G103" s="7"/>
      <c r="H103" s="7">
        <v>270.0</v>
      </c>
      <c r="I103" s="7">
        <v>30.0</v>
      </c>
      <c r="J103" s="7">
        <v>0.0</v>
      </c>
      <c r="K103" s="7">
        <v>4.0</v>
      </c>
      <c r="L103" s="7">
        <v>11.0</v>
      </c>
      <c r="M103" s="7">
        <v>0.0</v>
      </c>
      <c r="N103" s="7">
        <v>16.0</v>
      </c>
      <c r="O103" s="7">
        <v>13.0</v>
      </c>
      <c r="P103" s="7">
        <v>0.0</v>
      </c>
      <c r="Q103" s="7">
        <v>13.0</v>
      </c>
      <c r="R103" s="7"/>
    </row>
    <row r="104" ht="15.75" customHeight="1">
      <c r="A104" s="6" t="s">
        <v>257</v>
      </c>
      <c r="B104" s="7" t="s">
        <v>60</v>
      </c>
      <c r="C104" s="8" t="s">
        <v>5</v>
      </c>
      <c r="D104" s="7" t="s">
        <v>149</v>
      </c>
      <c r="E104" s="7" t="s">
        <v>206</v>
      </c>
      <c r="F104" s="7" t="s">
        <v>44</v>
      </c>
      <c r="G104" s="7"/>
      <c r="H104" s="7">
        <v>290.0</v>
      </c>
      <c r="I104" s="7">
        <v>48.0</v>
      </c>
      <c r="J104" s="7">
        <v>0.0</v>
      </c>
      <c r="K104" s="7">
        <v>4.0</v>
      </c>
      <c r="L104" s="7">
        <v>7.0</v>
      </c>
      <c r="M104" s="7">
        <v>0.0</v>
      </c>
      <c r="N104" s="7">
        <v>4.0</v>
      </c>
      <c r="O104" s="7">
        <v>13.0</v>
      </c>
      <c r="P104" s="7">
        <v>0.0</v>
      </c>
      <c r="Q104" s="7">
        <v>11.0</v>
      </c>
      <c r="R104" s="7"/>
    </row>
    <row r="105" ht="15.75" customHeight="1">
      <c r="A105" s="6" t="s">
        <v>257</v>
      </c>
      <c r="B105" s="7" t="s">
        <v>60</v>
      </c>
      <c r="C105" s="8" t="s">
        <v>5</v>
      </c>
      <c r="D105" s="7" t="s">
        <v>149</v>
      </c>
      <c r="E105" s="7" t="s">
        <v>259</v>
      </c>
      <c r="F105" s="7" t="s">
        <v>46</v>
      </c>
      <c r="G105" s="7"/>
      <c r="H105" s="7">
        <v>260.0</v>
      </c>
      <c r="I105" s="7">
        <v>66.0</v>
      </c>
      <c r="J105" s="7">
        <v>4.0</v>
      </c>
      <c r="K105" s="7">
        <v>4.0</v>
      </c>
      <c r="L105" s="7">
        <v>7.0</v>
      </c>
      <c r="M105" s="7">
        <v>0.0</v>
      </c>
      <c r="N105" s="7">
        <v>10.0</v>
      </c>
      <c r="O105" s="7">
        <v>11.0</v>
      </c>
      <c r="P105" s="7">
        <v>0.0</v>
      </c>
      <c r="Q105" s="7">
        <v>7.0</v>
      </c>
      <c r="R105" s="7"/>
    </row>
    <row r="106" ht="15.75" customHeight="1">
      <c r="A106" s="6" t="s">
        <v>257</v>
      </c>
      <c r="B106" s="7" t="s">
        <v>60</v>
      </c>
      <c r="C106" s="8" t="s">
        <v>19</v>
      </c>
      <c r="D106" s="7" t="s">
        <v>154</v>
      </c>
      <c r="E106" s="7" t="s">
        <v>260</v>
      </c>
      <c r="F106" s="7" t="s">
        <v>44</v>
      </c>
      <c r="G106" s="7"/>
      <c r="H106" s="7">
        <v>270.0</v>
      </c>
      <c r="I106" s="7">
        <v>18.0</v>
      </c>
      <c r="J106" s="7">
        <v>1.0</v>
      </c>
      <c r="K106" s="7">
        <v>5.0</v>
      </c>
      <c r="L106" s="7">
        <v>2.0</v>
      </c>
      <c r="M106" s="7">
        <v>0.0</v>
      </c>
      <c r="N106" s="7">
        <v>16.0</v>
      </c>
      <c r="O106" s="7">
        <v>3.0</v>
      </c>
      <c r="P106" s="7">
        <v>0.0</v>
      </c>
      <c r="Q106" s="7">
        <v>3.0</v>
      </c>
      <c r="R106" s="7"/>
    </row>
    <row r="107" ht="15.75" customHeight="1">
      <c r="A107" s="6" t="s">
        <v>257</v>
      </c>
      <c r="B107" s="7" t="s">
        <v>60</v>
      </c>
      <c r="C107" s="8" t="s">
        <v>19</v>
      </c>
      <c r="D107" s="7" t="s">
        <v>156</v>
      </c>
      <c r="E107" s="7" t="s">
        <v>209</v>
      </c>
      <c r="F107" s="7" t="s">
        <v>48</v>
      </c>
      <c r="G107" s="7"/>
      <c r="H107" s="7">
        <v>310.0</v>
      </c>
      <c r="I107" s="7">
        <v>47.0</v>
      </c>
      <c r="J107" s="7">
        <v>1.0</v>
      </c>
      <c r="K107" s="7">
        <v>13.0</v>
      </c>
      <c r="L107" s="7">
        <v>19.0</v>
      </c>
      <c r="M107" s="7">
        <v>0.0</v>
      </c>
      <c r="N107" s="7">
        <v>4.0</v>
      </c>
      <c r="O107" s="7">
        <v>54.0</v>
      </c>
      <c r="P107" s="7">
        <v>0.0</v>
      </c>
      <c r="Q107" s="7">
        <v>8.0</v>
      </c>
      <c r="R107" s="7"/>
    </row>
    <row r="108" ht="15.75" customHeight="1">
      <c r="A108" s="6" t="s">
        <v>257</v>
      </c>
      <c r="B108" s="7" t="s">
        <v>60</v>
      </c>
      <c r="C108" s="8" t="s">
        <v>19</v>
      </c>
      <c r="D108" s="7" t="s">
        <v>261</v>
      </c>
      <c r="E108" s="7" t="s">
        <v>262</v>
      </c>
      <c r="F108" s="7" t="s">
        <v>46</v>
      </c>
      <c r="G108" s="7"/>
      <c r="H108" s="7">
        <v>190.0</v>
      </c>
      <c r="I108" s="7">
        <v>11.0</v>
      </c>
      <c r="J108" s="7">
        <v>1.0</v>
      </c>
      <c r="K108" s="7">
        <v>7.0</v>
      </c>
      <c r="L108" s="7">
        <v>3.0</v>
      </c>
      <c r="M108" s="7">
        <v>0.0</v>
      </c>
      <c r="N108" s="7">
        <v>10.0</v>
      </c>
      <c r="O108" s="7">
        <v>6.0</v>
      </c>
      <c r="P108" s="7">
        <v>0.0</v>
      </c>
      <c r="Q108" s="7">
        <v>3.0</v>
      </c>
      <c r="R108" s="7"/>
    </row>
    <row r="109" ht="15.75" customHeight="1">
      <c r="A109" s="6" t="s">
        <v>257</v>
      </c>
      <c r="B109" s="7" t="s">
        <v>60</v>
      </c>
      <c r="C109" s="8" t="s">
        <v>13</v>
      </c>
      <c r="D109" s="7" t="s">
        <v>162</v>
      </c>
      <c r="E109" s="7" t="s">
        <v>211</v>
      </c>
      <c r="F109" s="7" t="s">
        <v>44</v>
      </c>
      <c r="G109" s="7"/>
      <c r="H109" s="7">
        <v>220.0</v>
      </c>
      <c r="I109" s="7">
        <v>36.0</v>
      </c>
      <c r="J109" s="7">
        <v>4.0</v>
      </c>
      <c r="K109" s="7">
        <v>9.0</v>
      </c>
      <c r="L109" s="7">
        <v>22.0</v>
      </c>
      <c r="M109" s="7">
        <v>0.0</v>
      </c>
      <c r="N109" s="7">
        <v>0.0</v>
      </c>
      <c r="O109" s="7">
        <v>12.0</v>
      </c>
      <c r="P109" s="7">
        <v>0.0</v>
      </c>
      <c r="Q109" s="7">
        <v>13.0</v>
      </c>
      <c r="R109" s="7"/>
    </row>
    <row r="110" ht="15.75" customHeight="1">
      <c r="A110" s="6" t="s">
        <v>257</v>
      </c>
      <c r="B110" s="7" t="s">
        <v>60</v>
      </c>
      <c r="C110" s="8" t="s">
        <v>17</v>
      </c>
      <c r="D110" s="7" t="s">
        <v>263</v>
      </c>
      <c r="E110" s="7" t="s">
        <v>264</v>
      </c>
      <c r="F110" s="7" t="s">
        <v>44</v>
      </c>
      <c r="G110" s="7"/>
      <c r="H110" s="7">
        <v>110.0</v>
      </c>
      <c r="I110" s="7">
        <v>18.0</v>
      </c>
      <c r="J110" s="7">
        <v>2.0</v>
      </c>
      <c r="K110" s="7">
        <v>1.0</v>
      </c>
      <c r="L110" s="7">
        <v>0.0</v>
      </c>
      <c r="M110" s="7">
        <v>0.0</v>
      </c>
      <c r="N110" s="7">
        <v>0.0</v>
      </c>
      <c r="O110" s="7">
        <v>7.0</v>
      </c>
      <c r="P110" s="7">
        <v>0.0</v>
      </c>
      <c r="Q110" s="7">
        <v>0.0</v>
      </c>
      <c r="R110" s="7"/>
    </row>
    <row r="111" ht="15.75" customHeight="1">
      <c r="A111" s="6" t="s">
        <v>257</v>
      </c>
      <c r="B111" s="7" t="s">
        <v>60</v>
      </c>
      <c r="C111" s="8" t="s">
        <v>17</v>
      </c>
      <c r="D111" s="7" t="s">
        <v>78</v>
      </c>
      <c r="E111" s="7" t="s">
        <v>214</v>
      </c>
      <c r="F111" s="7" t="s">
        <v>48</v>
      </c>
      <c r="G111" s="7"/>
      <c r="H111" s="7">
        <v>280.0</v>
      </c>
      <c r="I111" s="7">
        <v>54.0</v>
      </c>
      <c r="J111" s="7">
        <v>7.0</v>
      </c>
      <c r="K111" s="7">
        <v>11.0</v>
      </c>
      <c r="L111" s="7">
        <v>17.0</v>
      </c>
      <c r="M111" s="7">
        <v>0.0</v>
      </c>
      <c r="N111" s="7">
        <v>3.0</v>
      </c>
      <c r="O111" s="7">
        <v>19.0</v>
      </c>
      <c r="P111" s="7">
        <v>0.0</v>
      </c>
      <c r="Q111" s="7">
        <v>15.0</v>
      </c>
      <c r="R111" s="7"/>
    </row>
    <row r="112" ht="15.75" customHeight="1">
      <c r="A112" s="6" t="s">
        <v>257</v>
      </c>
      <c r="B112" s="7" t="s">
        <v>60</v>
      </c>
      <c r="C112" s="8" t="s">
        <v>17</v>
      </c>
      <c r="D112" s="7" t="s">
        <v>78</v>
      </c>
      <c r="E112" s="7" t="s">
        <v>176</v>
      </c>
      <c r="F112" s="7" t="s">
        <v>46</v>
      </c>
      <c r="G112" s="7"/>
      <c r="H112" s="7">
        <v>420.0</v>
      </c>
      <c r="I112" s="7">
        <v>81.0</v>
      </c>
      <c r="J112" s="7">
        <v>3.0</v>
      </c>
      <c r="K112" s="7">
        <v>28.0</v>
      </c>
      <c r="L112" s="7">
        <v>81.0</v>
      </c>
      <c r="M112" s="7">
        <v>0.0</v>
      </c>
      <c r="N112" s="7">
        <v>22.0</v>
      </c>
      <c r="O112" s="7">
        <v>20.0</v>
      </c>
      <c r="P112" s="7">
        <v>0.0</v>
      </c>
      <c r="Q112" s="7">
        <v>29.0</v>
      </c>
      <c r="R112" s="7"/>
    </row>
    <row r="113" ht="15.75" customHeight="1">
      <c r="A113" s="6" t="s">
        <v>265</v>
      </c>
      <c r="B113" s="7" t="s">
        <v>60</v>
      </c>
      <c r="C113" s="8" t="s">
        <v>14</v>
      </c>
      <c r="D113" s="7" t="s">
        <v>266</v>
      </c>
      <c r="E113" s="7" t="s">
        <v>267</v>
      </c>
      <c r="F113" s="7" t="s">
        <v>44</v>
      </c>
      <c r="G113" s="7"/>
      <c r="H113" s="7">
        <v>210.0</v>
      </c>
      <c r="I113" s="7">
        <v>35.0</v>
      </c>
      <c r="J113" s="7">
        <v>0.0</v>
      </c>
      <c r="K113" s="7">
        <v>2.0</v>
      </c>
      <c r="L113" s="7">
        <v>0.0</v>
      </c>
      <c r="M113" s="7">
        <v>0.0</v>
      </c>
      <c r="N113" s="7">
        <v>0.0</v>
      </c>
      <c r="O113" s="7">
        <v>13.0</v>
      </c>
      <c r="P113" s="7">
        <v>0.0</v>
      </c>
      <c r="Q113" s="7">
        <v>5.0</v>
      </c>
      <c r="R113" s="7"/>
    </row>
    <row r="114" ht="15.75" customHeight="1">
      <c r="A114" s="6" t="s">
        <v>265</v>
      </c>
      <c r="B114" s="7" t="s">
        <v>60</v>
      </c>
      <c r="C114" s="8" t="s">
        <v>10</v>
      </c>
      <c r="D114" s="7" t="s">
        <v>10</v>
      </c>
      <c r="E114" s="7" t="s">
        <v>268</v>
      </c>
      <c r="F114" s="7" t="s">
        <v>44</v>
      </c>
      <c r="G114" s="7"/>
      <c r="H114" s="7">
        <v>230.0</v>
      </c>
      <c r="I114" s="7">
        <v>30.0</v>
      </c>
      <c r="J114" s="7">
        <v>2.0</v>
      </c>
      <c r="K114" s="7">
        <v>15.0</v>
      </c>
      <c r="L114" s="7">
        <v>26.0</v>
      </c>
      <c r="M114" s="7">
        <v>0.0</v>
      </c>
      <c r="N114" s="7">
        <v>8.0</v>
      </c>
      <c r="O114" s="7">
        <v>12.0</v>
      </c>
      <c r="P114" s="7">
        <v>0.0</v>
      </c>
      <c r="Q114" s="7">
        <v>13.0</v>
      </c>
      <c r="R114" s="7"/>
    </row>
    <row r="115" ht="15.75" customHeight="1">
      <c r="A115" s="6" t="s">
        <v>265</v>
      </c>
      <c r="B115" s="7" t="s">
        <v>60</v>
      </c>
      <c r="C115" s="8" t="s">
        <v>10</v>
      </c>
      <c r="D115" s="7" t="s">
        <v>10</v>
      </c>
      <c r="E115" s="7" t="s">
        <v>107</v>
      </c>
      <c r="F115" s="7" t="s">
        <v>46</v>
      </c>
      <c r="G115" s="7"/>
      <c r="H115" s="7">
        <v>240.0</v>
      </c>
      <c r="I115" s="7">
        <v>55.0</v>
      </c>
      <c r="J115" s="7">
        <v>3.0</v>
      </c>
      <c r="K115" s="7">
        <v>6.0</v>
      </c>
      <c r="L115" s="7">
        <v>9.0</v>
      </c>
      <c r="M115" s="7">
        <v>0.0</v>
      </c>
      <c r="N115" s="7">
        <v>0.0</v>
      </c>
      <c r="O115" s="7">
        <v>10.0</v>
      </c>
      <c r="P115" s="7">
        <v>0.0</v>
      </c>
      <c r="Q115" s="7">
        <v>4.0</v>
      </c>
      <c r="R115" s="7"/>
    </row>
    <row r="116" ht="15.75" customHeight="1">
      <c r="A116" s="6" t="s">
        <v>265</v>
      </c>
      <c r="B116" s="7" t="s">
        <v>60</v>
      </c>
      <c r="C116" s="8" t="s">
        <v>10</v>
      </c>
      <c r="D116" s="7" t="s">
        <v>87</v>
      </c>
      <c r="E116" s="7" t="s">
        <v>269</v>
      </c>
      <c r="F116" s="7" t="s">
        <v>48</v>
      </c>
      <c r="G116" s="7"/>
      <c r="H116" s="7">
        <v>490.0</v>
      </c>
      <c r="I116" s="7">
        <v>28.0</v>
      </c>
      <c r="J116" s="7">
        <v>0.0</v>
      </c>
      <c r="K116" s="7">
        <v>2.0</v>
      </c>
      <c r="L116" s="7">
        <v>5.0</v>
      </c>
      <c r="M116" s="7">
        <v>0.0</v>
      </c>
      <c r="N116" s="7">
        <v>75.0</v>
      </c>
      <c r="O116" s="7">
        <v>22.0</v>
      </c>
      <c r="P116" s="7">
        <v>0.0</v>
      </c>
      <c r="Q116" s="7">
        <v>4.0</v>
      </c>
      <c r="R116" s="7"/>
    </row>
    <row r="117" ht="15.75" customHeight="1">
      <c r="A117" s="6" t="s">
        <v>265</v>
      </c>
      <c r="B117" s="7" t="s">
        <v>60</v>
      </c>
      <c r="C117" s="8" t="s">
        <v>14</v>
      </c>
      <c r="D117" s="7" t="s">
        <v>139</v>
      </c>
      <c r="E117" s="7" t="s">
        <v>270</v>
      </c>
      <c r="F117" s="7" t="s">
        <v>46</v>
      </c>
      <c r="G117" s="7"/>
      <c r="H117" s="7">
        <v>310.0</v>
      </c>
      <c r="I117" s="7">
        <v>56.0</v>
      </c>
      <c r="J117" s="7">
        <v>4.0</v>
      </c>
      <c r="K117" s="7">
        <v>19.0</v>
      </c>
      <c r="L117" s="7">
        <v>30.0</v>
      </c>
      <c r="M117" s="7">
        <v>0.0</v>
      </c>
      <c r="N117" s="7">
        <v>0.0</v>
      </c>
      <c r="O117" s="7">
        <v>22.0</v>
      </c>
      <c r="P117" s="7">
        <v>0.0</v>
      </c>
      <c r="Q117" s="7">
        <v>8.0</v>
      </c>
      <c r="R117" s="7"/>
    </row>
    <row r="118" ht="15.75" customHeight="1">
      <c r="A118" s="6" t="s">
        <v>265</v>
      </c>
      <c r="B118" s="7" t="s">
        <v>60</v>
      </c>
      <c r="C118" s="8" t="s">
        <v>14</v>
      </c>
      <c r="D118" s="7" t="s">
        <v>271</v>
      </c>
      <c r="E118" s="7" t="s">
        <v>272</v>
      </c>
      <c r="F118" s="7" t="s">
        <v>48</v>
      </c>
      <c r="G118" s="7"/>
      <c r="H118" s="7">
        <v>390.0</v>
      </c>
      <c r="I118" s="7">
        <v>25.0</v>
      </c>
      <c r="J118" s="7">
        <v>0.0</v>
      </c>
      <c r="K118" s="7">
        <v>3.0</v>
      </c>
      <c r="L118" s="7">
        <v>4.0</v>
      </c>
      <c r="M118" s="7">
        <v>0.0</v>
      </c>
      <c r="N118" s="7">
        <v>8.0</v>
      </c>
      <c r="O118" s="7">
        <v>8.0</v>
      </c>
      <c r="P118" s="7">
        <v>0.0</v>
      </c>
      <c r="Q118" s="7">
        <v>13.0</v>
      </c>
      <c r="R118" s="7"/>
    </row>
    <row r="119" ht="15.75" customHeight="1">
      <c r="A119" s="6" t="s">
        <v>265</v>
      </c>
      <c r="B119" s="7" t="s">
        <v>60</v>
      </c>
      <c r="C119" s="8" t="s">
        <v>4</v>
      </c>
      <c r="D119" s="7" t="s">
        <v>131</v>
      </c>
      <c r="E119" s="7" t="s">
        <v>273</v>
      </c>
      <c r="F119" s="7" t="s">
        <v>46</v>
      </c>
      <c r="G119" s="7"/>
      <c r="H119" s="7">
        <v>310.0</v>
      </c>
      <c r="I119" s="7">
        <v>57.0</v>
      </c>
      <c r="J119" s="7">
        <v>4.0</v>
      </c>
      <c r="K119" s="7">
        <v>3.0</v>
      </c>
      <c r="L119" s="7">
        <v>5.0</v>
      </c>
      <c r="M119" s="7">
        <v>0.0</v>
      </c>
      <c r="N119" s="7">
        <v>50.0</v>
      </c>
      <c r="O119" s="7">
        <v>14.0</v>
      </c>
      <c r="P119" s="7">
        <v>0.0</v>
      </c>
      <c r="Q119" s="7">
        <v>6.0</v>
      </c>
      <c r="R119" s="7"/>
    </row>
    <row r="120" ht="15.75" customHeight="1">
      <c r="A120" s="6" t="s">
        <v>265</v>
      </c>
      <c r="B120" s="7" t="s">
        <v>60</v>
      </c>
      <c r="C120" s="8" t="s">
        <v>4</v>
      </c>
      <c r="D120" s="7" t="s">
        <v>274</v>
      </c>
      <c r="E120" s="7" t="s">
        <v>275</v>
      </c>
      <c r="F120" s="7" t="s">
        <v>44</v>
      </c>
      <c r="G120" s="7"/>
      <c r="H120" s="7">
        <v>310.0</v>
      </c>
      <c r="I120" s="7">
        <v>43.0</v>
      </c>
      <c r="J120" s="7">
        <v>1.0</v>
      </c>
      <c r="K120" s="7">
        <v>13.0</v>
      </c>
      <c r="L120" s="7">
        <v>27.0</v>
      </c>
      <c r="M120" s="7">
        <v>2.0</v>
      </c>
      <c r="N120" s="7">
        <v>0.0</v>
      </c>
      <c r="O120" s="7">
        <v>27.0</v>
      </c>
      <c r="P120" s="7">
        <v>0.0</v>
      </c>
      <c r="Q120" s="7">
        <v>14.0</v>
      </c>
      <c r="R120" s="7"/>
    </row>
    <row r="121" ht="15.75" customHeight="1">
      <c r="A121" s="6" t="s">
        <v>265</v>
      </c>
      <c r="B121" s="7" t="s">
        <v>60</v>
      </c>
      <c r="C121" s="8" t="s">
        <v>15</v>
      </c>
      <c r="D121" s="7" t="s">
        <v>131</v>
      </c>
      <c r="E121" s="7" t="s">
        <v>276</v>
      </c>
      <c r="F121" s="7" t="s">
        <v>46</v>
      </c>
      <c r="G121" s="7"/>
      <c r="H121" s="7">
        <v>330.0</v>
      </c>
      <c r="I121" s="7">
        <v>36.0</v>
      </c>
      <c r="J121" s="7">
        <v>3.0</v>
      </c>
      <c r="K121" s="7">
        <v>6.0</v>
      </c>
      <c r="L121" s="7">
        <v>11.0</v>
      </c>
      <c r="M121" s="7">
        <v>0.0</v>
      </c>
      <c r="N121" s="7">
        <v>39.0</v>
      </c>
      <c r="O121" s="7">
        <v>41.0</v>
      </c>
      <c r="P121" s="7">
        <v>0.0</v>
      </c>
      <c r="Q121" s="7">
        <v>9.0</v>
      </c>
      <c r="R121" s="7"/>
    </row>
    <row r="122" ht="15.75" customHeight="1">
      <c r="A122" s="6" t="s">
        <v>265</v>
      </c>
      <c r="B122" s="7" t="s">
        <v>60</v>
      </c>
      <c r="C122" s="8" t="s">
        <v>4</v>
      </c>
      <c r="D122" s="7" t="s">
        <v>238</v>
      </c>
      <c r="E122" s="7" t="s">
        <v>277</v>
      </c>
      <c r="F122" s="7" t="s">
        <v>48</v>
      </c>
      <c r="G122" s="7"/>
      <c r="H122" s="7">
        <v>290.0</v>
      </c>
      <c r="I122" s="7">
        <v>38.0</v>
      </c>
      <c r="J122" s="7">
        <v>1.0</v>
      </c>
      <c r="K122" s="7">
        <v>2.0</v>
      </c>
      <c r="L122" s="7">
        <v>1.0</v>
      </c>
      <c r="M122" s="7">
        <v>0.0</v>
      </c>
      <c r="N122" s="7">
        <v>14.0</v>
      </c>
      <c r="O122" s="7">
        <v>0.0</v>
      </c>
      <c r="P122" s="7">
        <v>8.0</v>
      </c>
      <c r="Q122" s="7">
        <v>3.0</v>
      </c>
      <c r="R122" s="7"/>
    </row>
    <row r="123" ht="15.75" customHeight="1">
      <c r="A123" s="6" t="s">
        <v>265</v>
      </c>
      <c r="B123" s="7" t="s">
        <v>60</v>
      </c>
      <c r="C123" s="8" t="s">
        <v>15</v>
      </c>
      <c r="D123" s="7" t="s">
        <v>278</v>
      </c>
      <c r="E123" s="7" t="s">
        <v>279</v>
      </c>
      <c r="F123" s="7" t="s">
        <v>48</v>
      </c>
      <c r="G123" s="7"/>
      <c r="H123" s="7">
        <v>140.0</v>
      </c>
      <c r="I123" s="7">
        <v>23.0</v>
      </c>
      <c r="J123" s="7">
        <v>4.0</v>
      </c>
      <c r="K123" s="7">
        <v>1.0</v>
      </c>
      <c r="L123" s="7">
        <v>0.0</v>
      </c>
      <c r="M123" s="7">
        <v>0.0</v>
      </c>
      <c r="N123" s="7">
        <v>0.0</v>
      </c>
      <c r="O123" s="7">
        <v>3.0</v>
      </c>
      <c r="P123" s="7">
        <v>0.0</v>
      </c>
      <c r="Q123" s="7">
        <v>0.0</v>
      </c>
      <c r="R123" s="7"/>
    </row>
    <row r="124" ht="15.75" customHeight="1">
      <c r="A124" s="6" t="s">
        <v>265</v>
      </c>
      <c r="B124" s="7" t="s">
        <v>60</v>
      </c>
      <c r="C124" s="8" t="s">
        <v>15</v>
      </c>
      <c r="D124" s="7" t="s">
        <v>125</v>
      </c>
      <c r="E124" s="7" t="s">
        <v>280</v>
      </c>
      <c r="F124" s="7" t="s">
        <v>44</v>
      </c>
      <c r="G124" s="7"/>
      <c r="H124" s="7">
        <v>110.0</v>
      </c>
      <c r="I124" s="7">
        <v>10.0</v>
      </c>
      <c r="J124" s="7">
        <v>1.0</v>
      </c>
      <c r="K124" s="7">
        <v>1.0</v>
      </c>
      <c r="L124" s="7">
        <v>0.0</v>
      </c>
      <c r="M124" s="7">
        <v>0.0</v>
      </c>
      <c r="N124" s="7">
        <v>0.0</v>
      </c>
      <c r="O124" s="7">
        <v>3.0</v>
      </c>
      <c r="P124" s="7">
        <v>0.0</v>
      </c>
      <c r="Q124" s="7">
        <v>0.0</v>
      </c>
      <c r="R124" s="7"/>
    </row>
    <row r="125" ht="15.75" customHeight="1">
      <c r="A125" s="6" t="s">
        <v>281</v>
      </c>
      <c r="B125" s="7" t="s">
        <v>60</v>
      </c>
      <c r="C125" s="8" t="s">
        <v>16</v>
      </c>
      <c r="D125" s="7" t="s">
        <v>282</v>
      </c>
      <c r="E125" s="7" t="s">
        <v>283</v>
      </c>
      <c r="F125" s="7" t="s">
        <v>46</v>
      </c>
      <c r="G125" s="7"/>
      <c r="H125" s="7">
        <v>220.0</v>
      </c>
      <c r="I125" s="7">
        <v>26.0</v>
      </c>
      <c r="J125" s="7">
        <v>3.0</v>
      </c>
      <c r="K125" s="7">
        <v>7.0</v>
      </c>
      <c r="L125" s="7">
        <v>16.0</v>
      </c>
      <c r="M125" s="7">
        <v>0.0</v>
      </c>
      <c r="N125" s="7">
        <v>23.0</v>
      </c>
      <c r="O125" s="7">
        <v>15.0</v>
      </c>
      <c r="P125" s="7">
        <v>0.0</v>
      </c>
      <c r="Q125" s="7">
        <v>12.0</v>
      </c>
      <c r="R125" s="7"/>
    </row>
    <row r="126" ht="15.75" customHeight="1">
      <c r="A126" s="6" t="s">
        <v>281</v>
      </c>
      <c r="B126" s="7" t="s">
        <v>284</v>
      </c>
      <c r="C126" s="8" t="s">
        <v>16</v>
      </c>
      <c r="D126" s="7" t="s">
        <v>282</v>
      </c>
      <c r="E126" s="7" t="s">
        <v>285</v>
      </c>
      <c r="F126" s="7" t="s">
        <v>44</v>
      </c>
      <c r="G126" s="7"/>
      <c r="H126" s="7">
        <v>240.0</v>
      </c>
      <c r="I126" s="7">
        <v>55.0</v>
      </c>
      <c r="J126" s="7">
        <v>2.0</v>
      </c>
      <c r="K126" s="7">
        <v>21.0</v>
      </c>
      <c r="L126" s="7">
        <v>52.0</v>
      </c>
      <c r="M126" s="7">
        <v>2.0</v>
      </c>
      <c r="N126" s="7">
        <v>0.0</v>
      </c>
      <c r="O126" s="7">
        <v>8.0</v>
      </c>
      <c r="P126" s="7">
        <v>0.0</v>
      </c>
      <c r="Q126" s="7">
        <v>10.0</v>
      </c>
      <c r="R126" s="7"/>
    </row>
    <row r="127" ht="15.75" customHeight="1">
      <c r="A127" s="6" t="s">
        <v>281</v>
      </c>
      <c r="B127" s="7" t="s">
        <v>60</v>
      </c>
      <c r="C127" s="8" t="s">
        <v>16</v>
      </c>
      <c r="D127" s="7" t="s">
        <v>282</v>
      </c>
      <c r="E127" s="7" t="s">
        <v>286</v>
      </c>
      <c r="F127" s="7" t="s">
        <v>48</v>
      </c>
      <c r="G127" s="7"/>
      <c r="H127" s="7">
        <v>230.0</v>
      </c>
      <c r="I127" s="7">
        <v>36.0</v>
      </c>
      <c r="J127" s="7">
        <v>4.0</v>
      </c>
      <c r="K127" s="7">
        <v>13.0</v>
      </c>
      <c r="L127" s="7">
        <v>15.0</v>
      </c>
      <c r="M127" s="7">
        <v>0.0</v>
      </c>
      <c r="N127" s="7">
        <v>20.0</v>
      </c>
      <c r="O127" s="7">
        <v>25.0</v>
      </c>
      <c r="P127" s="7">
        <v>0.0</v>
      </c>
      <c r="Q127" s="7">
        <v>7.0</v>
      </c>
      <c r="R127" s="7"/>
    </row>
    <row r="128" ht="15.75" customHeight="1">
      <c r="A128" s="6" t="s">
        <v>281</v>
      </c>
      <c r="B128" s="7" t="s">
        <v>60</v>
      </c>
      <c r="C128" s="8" t="s">
        <v>17</v>
      </c>
      <c r="D128" s="7" t="s">
        <v>78</v>
      </c>
      <c r="E128" s="7" t="s">
        <v>214</v>
      </c>
      <c r="F128" s="7" t="s">
        <v>48</v>
      </c>
      <c r="G128" s="7"/>
      <c r="H128" s="7">
        <v>270.0</v>
      </c>
      <c r="I128" s="7">
        <v>51.0</v>
      </c>
      <c r="J128" s="7">
        <v>5.0</v>
      </c>
      <c r="K128" s="7">
        <v>5.0</v>
      </c>
      <c r="L128" s="7">
        <v>24.0</v>
      </c>
      <c r="M128" s="7">
        <v>1.0</v>
      </c>
      <c r="N128" s="7">
        <v>0.0</v>
      </c>
      <c r="O128" s="7">
        <v>20.0</v>
      </c>
      <c r="P128" s="7">
        <v>0.0</v>
      </c>
      <c r="Q128" s="7">
        <v>23.0</v>
      </c>
      <c r="R128" s="7"/>
    </row>
    <row r="129" ht="15.75" customHeight="1">
      <c r="A129" s="6" t="s">
        <v>281</v>
      </c>
      <c r="B129" s="7" t="s">
        <v>60</v>
      </c>
      <c r="C129" s="8" t="s">
        <v>17</v>
      </c>
      <c r="D129" s="7" t="s">
        <v>78</v>
      </c>
      <c r="E129" s="7" t="s">
        <v>287</v>
      </c>
      <c r="F129" s="7" t="s">
        <v>46</v>
      </c>
      <c r="G129" s="7"/>
      <c r="H129" s="7">
        <v>400.0</v>
      </c>
      <c r="I129" s="7">
        <v>58.0</v>
      </c>
      <c r="J129" s="7">
        <v>9.0</v>
      </c>
      <c r="K129" s="7">
        <v>23.0</v>
      </c>
      <c r="L129" s="7">
        <v>81.0</v>
      </c>
      <c r="M129" s="7">
        <v>2.0</v>
      </c>
      <c r="N129" s="7">
        <v>16.0</v>
      </c>
      <c r="O129" s="7">
        <v>19.0</v>
      </c>
      <c r="P129" s="7">
        <v>0.0</v>
      </c>
      <c r="Q129" s="7">
        <v>22.0</v>
      </c>
      <c r="R129" s="7"/>
    </row>
    <row r="130" ht="15.75" customHeight="1">
      <c r="A130" s="6" t="s">
        <v>281</v>
      </c>
      <c r="B130" s="7" t="s">
        <v>60</v>
      </c>
      <c r="C130" s="8" t="s">
        <v>12</v>
      </c>
      <c r="D130" s="7" t="s">
        <v>78</v>
      </c>
      <c r="E130" s="7" t="s">
        <v>288</v>
      </c>
      <c r="F130" s="7" t="s">
        <v>46</v>
      </c>
      <c r="G130" s="7"/>
      <c r="H130" s="7">
        <v>390.0</v>
      </c>
      <c r="I130" s="7">
        <v>50.0</v>
      </c>
      <c r="J130" s="7">
        <v>3.0</v>
      </c>
      <c r="K130" s="7">
        <v>20.0</v>
      </c>
      <c r="L130" s="7">
        <v>63.0</v>
      </c>
      <c r="M130" s="7">
        <v>1.0</v>
      </c>
      <c r="N130" s="7">
        <v>19.0</v>
      </c>
      <c r="O130" s="7">
        <v>29.0</v>
      </c>
      <c r="P130" s="7">
        <v>0.0</v>
      </c>
      <c r="Q130" s="7">
        <v>35.0</v>
      </c>
      <c r="R130" s="7"/>
    </row>
    <row r="131" ht="15.75" customHeight="1">
      <c r="A131" s="6" t="s">
        <v>281</v>
      </c>
      <c r="B131" s="7" t="s">
        <v>60</v>
      </c>
      <c r="C131" s="8" t="s">
        <v>12</v>
      </c>
      <c r="D131" s="7" t="s">
        <v>78</v>
      </c>
      <c r="E131" s="7" t="s">
        <v>81</v>
      </c>
      <c r="F131" s="7" t="s">
        <v>46</v>
      </c>
      <c r="G131" s="7"/>
      <c r="H131" s="7">
        <v>420.0</v>
      </c>
      <c r="I131" s="7">
        <v>63.0</v>
      </c>
      <c r="J131" s="7">
        <v>8.0</v>
      </c>
      <c r="K131" s="7">
        <v>20.0</v>
      </c>
      <c r="L131" s="7">
        <v>65.0</v>
      </c>
      <c r="M131" s="7">
        <v>0.0</v>
      </c>
      <c r="N131" s="7">
        <v>42.0</v>
      </c>
      <c r="O131" s="7">
        <v>14.0</v>
      </c>
      <c r="P131" s="7">
        <v>0.0</v>
      </c>
      <c r="Q131" s="7">
        <v>20.0</v>
      </c>
      <c r="R131" s="7"/>
    </row>
    <row r="132" ht="15.75" customHeight="1">
      <c r="A132" s="6" t="s">
        <v>281</v>
      </c>
      <c r="B132" s="7" t="s">
        <v>60</v>
      </c>
      <c r="C132" s="8" t="s">
        <v>13</v>
      </c>
      <c r="D132" s="7" t="s">
        <v>170</v>
      </c>
      <c r="E132" s="7" t="s">
        <v>215</v>
      </c>
      <c r="F132" s="7" t="s">
        <v>48</v>
      </c>
      <c r="G132" s="7"/>
      <c r="H132" s="7">
        <v>410.0</v>
      </c>
      <c r="I132" s="7">
        <v>67.0</v>
      </c>
      <c r="J132" s="7">
        <v>6.0</v>
      </c>
      <c r="K132" s="7">
        <v>15.0</v>
      </c>
      <c r="L132" s="7">
        <v>72.0</v>
      </c>
      <c r="M132" s="7">
        <v>7.0</v>
      </c>
      <c r="N132" s="7">
        <v>0.0</v>
      </c>
      <c r="O132" s="7">
        <v>37.0</v>
      </c>
      <c r="P132" s="7">
        <v>0.0</v>
      </c>
      <c r="Q132" s="7">
        <v>26.0</v>
      </c>
      <c r="R132" s="7"/>
    </row>
    <row r="133" ht="15.75" customHeight="1">
      <c r="A133" s="6" t="s">
        <v>281</v>
      </c>
      <c r="B133" s="7" t="s">
        <v>60</v>
      </c>
      <c r="C133" s="8" t="s">
        <v>12</v>
      </c>
      <c r="D133" s="7" t="s">
        <v>83</v>
      </c>
      <c r="E133" s="7" t="s">
        <v>289</v>
      </c>
      <c r="F133" s="7" t="s">
        <v>44</v>
      </c>
      <c r="G133" s="7"/>
      <c r="H133" s="7">
        <v>80.0</v>
      </c>
      <c r="I133" s="7">
        <v>7.0</v>
      </c>
      <c r="J133" s="7">
        <v>0.0</v>
      </c>
      <c r="K133" s="7">
        <v>1.0</v>
      </c>
      <c r="L133" s="7">
        <v>3.0</v>
      </c>
      <c r="M133" s="7">
        <v>0.0</v>
      </c>
      <c r="N133" s="7">
        <v>0.0</v>
      </c>
      <c r="O133" s="7">
        <v>0.0</v>
      </c>
      <c r="P133" s="7">
        <v>0.0</v>
      </c>
      <c r="Q133" s="7">
        <v>0.0</v>
      </c>
      <c r="R133" s="7"/>
    </row>
    <row r="134" ht="15.75" customHeight="1">
      <c r="A134" s="6" t="s">
        <v>281</v>
      </c>
      <c r="B134" s="7" t="s">
        <v>60</v>
      </c>
      <c r="C134" s="8" t="s">
        <v>17</v>
      </c>
      <c r="D134" s="7" t="s">
        <v>263</v>
      </c>
      <c r="E134" s="7" t="s">
        <v>290</v>
      </c>
      <c r="F134" s="7" t="s">
        <v>44</v>
      </c>
      <c r="G134" s="7"/>
      <c r="H134" s="7">
        <v>110.0</v>
      </c>
      <c r="I134" s="7">
        <v>9.0</v>
      </c>
      <c r="J134" s="7">
        <v>1.0</v>
      </c>
      <c r="K134" s="7">
        <v>0.0</v>
      </c>
      <c r="L134" s="7">
        <v>0.0</v>
      </c>
      <c r="M134" s="7">
        <v>0.0</v>
      </c>
      <c r="N134" s="7">
        <v>0.0</v>
      </c>
      <c r="O134" s="7">
        <v>4.0</v>
      </c>
      <c r="P134" s="7">
        <v>0.0</v>
      </c>
      <c r="Q134" s="7">
        <v>0.0</v>
      </c>
      <c r="R134" s="7"/>
    </row>
    <row r="135" ht="15.75" customHeight="1">
      <c r="A135" s="6" t="s">
        <v>281</v>
      </c>
      <c r="B135" s="7" t="s">
        <v>60</v>
      </c>
      <c r="C135" s="8" t="s">
        <v>13</v>
      </c>
      <c r="D135" s="7" t="s">
        <v>291</v>
      </c>
      <c r="E135" s="7" t="s">
        <v>292</v>
      </c>
      <c r="F135" s="7" t="s">
        <v>46</v>
      </c>
      <c r="G135" s="7"/>
      <c r="H135" s="7">
        <v>210.0</v>
      </c>
      <c r="I135" s="7">
        <v>43.0</v>
      </c>
      <c r="J135" s="7">
        <v>7.0</v>
      </c>
      <c r="K135" s="7">
        <v>5.0</v>
      </c>
      <c r="L135" s="7">
        <v>32.0</v>
      </c>
      <c r="M135" s="7">
        <v>4.0</v>
      </c>
      <c r="N135" s="7">
        <v>0.0</v>
      </c>
      <c r="O135" s="7">
        <v>2.0</v>
      </c>
      <c r="P135" s="7">
        <v>0.0</v>
      </c>
      <c r="Q135" s="7">
        <v>24.0</v>
      </c>
      <c r="R135" s="7"/>
    </row>
    <row r="136" ht="15.75" customHeight="1">
      <c r="A136" s="6" t="s">
        <v>281</v>
      </c>
      <c r="B136" s="7" t="s">
        <v>60</v>
      </c>
      <c r="C136" s="8" t="s">
        <v>13</v>
      </c>
      <c r="D136" s="7" t="s">
        <v>162</v>
      </c>
      <c r="E136" s="7" t="s">
        <v>293</v>
      </c>
      <c r="F136" s="7" t="s">
        <v>44</v>
      </c>
      <c r="G136" s="7"/>
      <c r="H136" s="7">
        <v>180.0</v>
      </c>
      <c r="I136" s="7">
        <v>28.0</v>
      </c>
      <c r="J136" s="7">
        <v>8.0</v>
      </c>
      <c r="K136" s="7">
        <v>5.0</v>
      </c>
      <c r="L136" s="7">
        <v>22.0</v>
      </c>
      <c r="M136" s="7">
        <v>0.0</v>
      </c>
      <c r="N136" s="7">
        <v>0.0</v>
      </c>
      <c r="O136" s="7">
        <v>21.0</v>
      </c>
      <c r="P136" s="7">
        <v>0.0</v>
      </c>
      <c r="Q136" s="7">
        <v>27.0</v>
      </c>
      <c r="R136" s="7"/>
    </row>
    <row r="137" ht="15.75" customHeight="1">
      <c r="A137" s="6" t="s">
        <v>281</v>
      </c>
      <c r="B137" s="7" t="s">
        <v>294</v>
      </c>
      <c r="C137" s="8" t="s">
        <v>22</v>
      </c>
      <c r="D137" s="7" t="s">
        <v>295</v>
      </c>
      <c r="E137" s="7" t="s">
        <v>296</v>
      </c>
      <c r="F137" s="7" t="s">
        <v>46</v>
      </c>
      <c r="G137" s="7"/>
      <c r="H137" s="7">
        <v>114.0</v>
      </c>
      <c r="I137" s="7">
        <v>39.0</v>
      </c>
      <c r="J137" s="7">
        <v>4.0</v>
      </c>
      <c r="K137" s="7">
        <v>10.0</v>
      </c>
      <c r="L137" s="7">
        <v>3.0</v>
      </c>
      <c r="M137" s="7">
        <v>0.0</v>
      </c>
      <c r="N137" s="7">
        <v>8.0</v>
      </c>
      <c r="O137" s="7">
        <v>0.0</v>
      </c>
      <c r="P137" s="7">
        <v>0.0</v>
      </c>
      <c r="Q137" s="7">
        <v>0.0</v>
      </c>
      <c r="R137" s="7"/>
    </row>
    <row r="138" ht="15.75" customHeight="1">
      <c r="A138" s="6" t="s">
        <v>281</v>
      </c>
      <c r="B138" s="7" t="s">
        <v>41</v>
      </c>
      <c r="C138" s="8" t="s">
        <v>22</v>
      </c>
      <c r="D138" s="7" t="s">
        <v>297</v>
      </c>
      <c r="E138" s="7" t="s">
        <v>298</v>
      </c>
      <c r="F138" s="7" t="s">
        <v>48</v>
      </c>
      <c r="G138" s="7"/>
      <c r="H138" s="7">
        <v>101.0</v>
      </c>
      <c r="I138" s="7">
        <v>17.0</v>
      </c>
      <c r="J138" s="7">
        <v>2.0</v>
      </c>
      <c r="K138" s="7">
        <v>7.0</v>
      </c>
      <c r="L138" s="7">
        <v>4.0</v>
      </c>
      <c r="M138" s="7">
        <v>0.0</v>
      </c>
      <c r="N138" s="7">
        <v>0.0</v>
      </c>
      <c r="O138" s="7">
        <v>0.0</v>
      </c>
      <c r="P138" s="7">
        <v>0.0</v>
      </c>
      <c r="Q138" s="7">
        <v>0.0</v>
      </c>
      <c r="R138" s="7"/>
    </row>
    <row r="139" ht="15.75" customHeight="1">
      <c r="A139" s="6" t="s">
        <v>281</v>
      </c>
      <c r="B139" s="7" t="s">
        <v>41</v>
      </c>
      <c r="C139" s="8" t="s">
        <v>20</v>
      </c>
      <c r="D139" s="7" t="s">
        <v>299</v>
      </c>
      <c r="E139" s="7" t="s">
        <v>300</v>
      </c>
      <c r="F139" s="7" t="s">
        <v>44</v>
      </c>
      <c r="G139" s="7"/>
      <c r="H139" s="7">
        <v>119.0</v>
      </c>
      <c r="I139" s="7">
        <v>22.0</v>
      </c>
      <c r="J139" s="7">
        <v>1.0</v>
      </c>
      <c r="K139" s="7">
        <v>2.0</v>
      </c>
      <c r="L139" s="7">
        <v>0.0</v>
      </c>
      <c r="M139" s="7">
        <v>0.0</v>
      </c>
      <c r="N139" s="7">
        <v>0.0</v>
      </c>
      <c r="O139" s="7">
        <v>0.0</v>
      </c>
      <c r="P139" s="7">
        <v>0.0</v>
      </c>
      <c r="Q139" s="7">
        <v>0.0</v>
      </c>
      <c r="R139" s="7"/>
    </row>
    <row r="140" ht="15.75" customHeight="1">
      <c r="A140" s="6" t="s">
        <v>281</v>
      </c>
      <c r="B140" s="7" t="s">
        <v>41</v>
      </c>
      <c r="C140" s="8" t="s">
        <v>20</v>
      </c>
      <c r="D140" s="7" t="s">
        <v>301</v>
      </c>
      <c r="E140" s="7" t="s">
        <v>302</v>
      </c>
      <c r="F140" s="7" t="s">
        <v>48</v>
      </c>
      <c r="G140" s="7"/>
      <c r="H140" s="7">
        <v>203.0</v>
      </c>
      <c r="I140" s="7">
        <v>27.0</v>
      </c>
      <c r="J140" s="7">
        <v>3.0</v>
      </c>
      <c r="K140" s="7">
        <v>6.0</v>
      </c>
      <c r="L140" s="7">
        <v>1.0</v>
      </c>
      <c r="M140" s="7">
        <v>0.0</v>
      </c>
      <c r="N140" s="7">
        <v>0.0</v>
      </c>
      <c r="O140" s="7">
        <v>0.0</v>
      </c>
      <c r="P140" s="7">
        <v>0.0</v>
      </c>
      <c r="Q140" s="7">
        <v>0.0</v>
      </c>
      <c r="R140" s="7"/>
    </row>
    <row r="141" ht="15.75" customHeight="1">
      <c r="A141" s="6" t="s">
        <v>281</v>
      </c>
      <c r="B141" s="7" t="s">
        <v>41</v>
      </c>
      <c r="C141" s="8" t="s">
        <v>20</v>
      </c>
      <c r="D141" s="7" t="s">
        <v>303</v>
      </c>
      <c r="E141" s="7" t="s">
        <v>304</v>
      </c>
      <c r="F141" s="7" t="s">
        <v>46</v>
      </c>
      <c r="G141" s="7"/>
      <c r="H141" s="7">
        <v>124.0</v>
      </c>
      <c r="I141" s="7">
        <v>17.0</v>
      </c>
      <c r="J141" s="7">
        <v>2.0</v>
      </c>
      <c r="K141" s="7">
        <v>4.0</v>
      </c>
      <c r="L141" s="7">
        <v>2.0</v>
      </c>
      <c r="M141" s="7">
        <v>0.0</v>
      </c>
      <c r="N141" s="7">
        <v>0.0</v>
      </c>
      <c r="O141" s="7">
        <v>0.0</v>
      </c>
      <c r="P141" s="7">
        <v>0.0</v>
      </c>
      <c r="Q141" s="7">
        <v>0.0</v>
      </c>
      <c r="R141" s="7"/>
    </row>
    <row r="142" ht="15.75" customHeight="1">
      <c r="A142" s="6" t="s">
        <v>281</v>
      </c>
      <c r="B142" s="7" t="s">
        <v>41</v>
      </c>
      <c r="C142" s="8" t="s">
        <v>4</v>
      </c>
      <c r="D142" s="7" t="s">
        <v>112</v>
      </c>
      <c r="E142" s="7" t="s">
        <v>305</v>
      </c>
      <c r="F142" s="7" t="s">
        <v>44</v>
      </c>
      <c r="G142" s="7"/>
      <c r="H142" s="7">
        <v>164.0</v>
      </c>
      <c r="I142" s="7">
        <v>29.0</v>
      </c>
      <c r="J142" s="7">
        <v>1.0</v>
      </c>
      <c r="K142" s="7">
        <v>30.0</v>
      </c>
      <c r="L142" s="7">
        <v>22.0</v>
      </c>
      <c r="M142" s="7">
        <v>0.0</v>
      </c>
      <c r="N142" s="7">
        <v>0.0</v>
      </c>
      <c r="O142" s="7">
        <v>0.0</v>
      </c>
      <c r="P142" s="7">
        <v>0.0</v>
      </c>
      <c r="Q142" s="7">
        <v>0.0</v>
      </c>
      <c r="R142" s="7"/>
    </row>
    <row r="143" ht="15.75" customHeight="1">
      <c r="A143" s="6" t="s">
        <v>281</v>
      </c>
      <c r="B143" s="7" t="s">
        <v>41</v>
      </c>
      <c r="C143" s="8" t="s">
        <v>4</v>
      </c>
      <c r="D143" s="7" t="s">
        <v>306</v>
      </c>
      <c r="E143" s="7" t="s">
        <v>307</v>
      </c>
      <c r="F143" s="7" t="s">
        <v>48</v>
      </c>
      <c r="G143" s="7"/>
      <c r="H143" s="7">
        <v>147.0</v>
      </c>
      <c r="I143" s="7">
        <v>17.0</v>
      </c>
      <c r="J143" s="7">
        <v>2.0</v>
      </c>
      <c r="K143" s="7">
        <v>2.0</v>
      </c>
      <c r="L143" s="7">
        <v>1.0</v>
      </c>
      <c r="M143" s="7">
        <v>0.0</v>
      </c>
      <c r="N143" s="7">
        <v>28.0</v>
      </c>
      <c r="O143" s="7">
        <v>7.0</v>
      </c>
      <c r="P143" s="7">
        <v>0.0</v>
      </c>
      <c r="Q143" s="7">
        <v>0.0</v>
      </c>
      <c r="R143" s="7"/>
    </row>
    <row r="144" ht="15.75" customHeight="1">
      <c r="A144" s="6" t="s">
        <v>281</v>
      </c>
      <c r="B144" s="7" t="s">
        <v>41</v>
      </c>
      <c r="C144" s="8" t="s">
        <v>4</v>
      </c>
      <c r="D144" s="7" t="s">
        <v>112</v>
      </c>
      <c r="E144" s="7" t="s">
        <v>308</v>
      </c>
      <c r="F144" s="7" t="s">
        <v>46</v>
      </c>
      <c r="G144" s="7"/>
      <c r="H144" s="7">
        <v>171.0</v>
      </c>
      <c r="I144" s="7">
        <v>16.0</v>
      </c>
      <c r="J144" s="7">
        <v>0.0</v>
      </c>
      <c r="K144" s="7">
        <v>3.0</v>
      </c>
      <c r="L144" s="7">
        <v>1.0</v>
      </c>
      <c r="M144" s="7">
        <v>0.0</v>
      </c>
      <c r="N144" s="7">
        <v>34.0</v>
      </c>
      <c r="O144" s="7">
        <v>3.0</v>
      </c>
      <c r="P144" s="7">
        <v>0.0</v>
      </c>
      <c r="Q144" s="7">
        <v>0.0</v>
      </c>
      <c r="R144" s="7"/>
    </row>
    <row r="145" ht="15.75" customHeight="1">
      <c r="A145" s="6" t="s">
        <v>281</v>
      </c>
      <c r="B145" s="7" t="s">
        <v>41</v>
      </c>
      <c r="C145" s="8" t="s">
        <v>22</v>
      </c>
      <c r="D145" s="7" t="s">
        <v>295</v>
      </c>
      <c r="E145" s="7" t="s">
        <v>309</v>
      </c>
      <c r="F145" s="7" t="s">
        <v>44</v>
      </c>
      <c r="G145" s="7"/>
      <c r="H145" s="7">
        <v>124.0</v>
      </c>
      <c r="I145" s="7">
        <v>21.0</v>
      </c>
      <c r="J145" s="7">
        <v>4.0</v>
      </c>
      <c r="K145" s="7">
        <v>14.0</v>
      </c>
      <c r="L145" s="7">
        <v>7.0</v>
      </c>
      <c r="M145" s="7">
        <v>0.0</v>
      </c>
      <c r="N145" s="7">
        <v>14.0</v>
      </c>
      <c r="O145" s="7">
        <v>9.0</v>
      </c>
      <c r="P145" s="7">
        <v>0.0</v>
      </c>
      <c r="Q145" s="7">
        <v>0.0</v>
      </c>
      <c r="R145" s="7"/>
    </row>
    <row r="146" ht="15.75" customHeight="1">
      <c r="A146" s="6" t="s">
        <v>310</v>
      </c>
      <c r="B146" s="7" t="s">
        <v>41</v>
      </c>
      <c r="C146" s="8" t="s">
        <v>6</v>
      </c>
      <c r="D146" s="7" t="s">
        <v>311</v>
      </c>
      <c r="E146" s="7" t="s">
        <v>312</v>
      </c>
      <c r="F146" s="7" t="s">
        <v>48</v>
      </c>
      <c r="G146" s="7"/>
      <c r="H146" s="7">
        <v>251.0</v>
      </c>
      <c r="I146" s="7">
        <v>34.0</v>
      </c>
      <c r="J146" s="7">
        <v>2.0</v>
      </c>
      <c r="K146" s="9">
        <v>14.0</v>
      </c>
      <c r="L146" s="9">
        <v>19.0</v>
      </c>
      <c r="M146" s="7">
        <v>2.0</v>
      </c>
      <c r="N146" s="9">
        <v>0.0</v>
      </c>
      <c r="O146" s="7">
        <v>0.0</v>
      </c>
      <c r="P146" s="7">
        <v>0.0</v>
      </c>
      <c r="Q146" s="7">
        <v>0.0</v>
      </c>
      <c r="R146" s="7"/>
    </row>
    <row r="147" ht="15.75" customHeight="1">
      <c r="A147" s="6" t="s">
        <v>310</v>
      </c>
      <c r="B147" s="7" t="s">
        <v>41</v>
      </c>
      <c r="C147" s="8" t="s">
        <v>11</v>
      </c>
      <c r="D147" s="7" t="s">
        <v>313</v>
      </c>
      <c r="E147" s="7" t="s">
        <v>314</v>
      </c>
      <c r="F147" s="7" t="s">
        <v>48</v>
      </c>
      <c r="G147" s="7"/>
      <c r="H147" s="7">
        <v>143.0</v>
      </c>
      <c r="I147" s="7">
        <v>17.0</v>
      </c>
      <c r="J147" s="7">
        <v>3.0</v>
      </c>
      <c r="K147" s="7">
        <v>7.0</v>
      </c>
      <c r="L147" s="7">
        <v>2.0</v>
      </c>
      <c r="M147" s="7">
        <v>0.0</v>
      </c>
      <c r="N147" s="7">
        <v>0.0</v>
      </c>
      <c r="O147" s="7">
        <v>0.0</v>
      </c>
      <c r="P147" s="7">
        <v>3.0</v>
      </c>
      <c r="Q147" s="7">
        <v>4.0</v>
      </c>
      <c r="R147" s="7"/>
    </row>
    <row r="148" ht="15.75" customHeight="1">
      <c r="A148" s="6" t="s">
        <v>310</v>
      </c>
      <c r="B148" s="7" t="s">
        <v>41</v>
      </c>
      <c r="C148" s="8" t="s">
        <v>11</v>
      </c>
      <c r="D148" s="7" t="s">
        <v>225</v>
      </c>
      <c r="E148" s="7" t="s">
        <v>315</v>
      </c>
      <c r="F148" s="7" t="s">
        <v>44</v>
      </c>
      <c r="G148" s="7"/>
      <c r="H148" s="7">
        <v>192.0</v>
      </c>
      <c r="I148" s="7">
        <v>42.0</v>
      </c>
      <c r="J148" s="7">
        <v>1.0</v>
      </c>
      <c r="K148" s="7">
        <v>28.0</v>
      </c>
      <c r="L148" s="7">
        <v>44.0</v>
      </c>
      <c r="M148" s="7">
        <v>4.0</v>
      </c>
      <c r="N148" s="7">
        <v>8.0</v>
      </c>
      <c r="O148" s="7">
        <v>4.0</v>
      </c>
      <c r="P148" s="7">
        <v>32.0</v>
      </c>
      <c r="Q148" s="7">
        <v>67.0</v>
      </c>
      <c r="R148" s="7"/>
    </row>
    <row r="149" ht="15.75" customHeight="1">
      <c r="A149" s="6" t="s">
        <v>310</v>
      </c>
      <c r="B149" s="7" t="s">
        <v>41</v>
      </c>
      <c r="C149" s="8" t="s">
        <v>11</v>
      </c>
      <c r="D149" s="7" t="s">
        <v>316</v>
      </c>
      <c r="E149" s="7" t="s">
        <v>317</v>
      </c>
      <c r="F149" s="7" t="s">
        <v>46</v>
      </c>
      <c r="G149" s="7"/>
      <c r="H149" s="7">
        <v>207.0</v>
      </c>
      <c r="I149" s="7">
        <v>26.0</v>
      </c>
      <c r="J149" s="7">
        <v>1.0</v>
      </c>
      <c r="K149" s="7">
        <v>6.0</v>
      </c>
      <c r="L149" s="7">
        <v>25.0</v>
      </c>
      <c r="M149" s="7">
        <v>2.0</v>
      </c>
      <c r="N149" s="7">
        <v>27.0</v>
      </c>
      <c r="O149" s="7">
        <v>6.0</v>
      </c>
      <c r="P149" s="7">
        <v>0.0</v>
      </c>
      <c r="Q149" s="7">
        <v>0.0</v>
      </c>
      <c r="R149" s="7"/>
    </row>
    <row r="150" ht="15.75" customHeight="1">
      <c r="A150" s="6" t="s">
        <v>310</v>
      </c>
      <c r="B150" s="7" t="s">
        <v>41</v>
      </c>
      <c r="C150" s="8" t="s">
        <v>6</v>
      </c>
      <c r="D150" s="7" t="s">
        <v>222</v>
      </c>
      <c r="E150" s="7" t="s">
        <v>318</v>
      </c>
      <c r="F150" s="7" t="s">
        <v>46</v>
      </c>
      <c r="G150" s="7"/>
      <c r="H150" s="7">
        <v>222.0</v>
      </c>
      <c r="I150" s="7">
        <v>27.0</v>
      </c>
      <c r="J150" s="7">
        <v>0.0</v>
      </c>
      <c r="K150" s="9">
        <v>10.0</v>
      </c>
      <c r="L150" s="9">
        <v>5.0</v>
      </c>
      <c r="M150" s="7">
        <v>0.0</v>
      </c>
      <c r="N150" s="9">
        <v>0.0</v>
      </c>
      <c r="O150" s="7">
        <v>0.0</v>
      </c>
      <c r="P150" s="7">
        <v>0.0</v>
      </c>
      <c r="Q150" s="7">
        <v>0.0</v>
      </c>
      <c r="R150" s="7"/>
    </row>
    <row r="151" ht="15.75" customHeight="1">
      <c r="A151" s="6" t="s">
        <v>310</v>
      </c>
      <c r="B151" s="7" t="s">
        <v>41</v>
      </c>
      <c r="C151" s="8" t="s">
        <v>6</v>
      </c>
      <c r="D151" s="7" t="s">
        <v>319</v>
      </c>
      <c r="E151" s="7" t="s">
        <v>320</v>
      </c>
      <c r="F151" s="7" t="s">
        <v>46</v>
      </c>
      <c r="G151" s="7"/>
      <c r="H151" s="7">
        <v>157.0</v>
      </c>
      <c r="I151" s="7">
        <v>53.0</v>
      </c>
      <c r="J151" s="7">
        <v>3.0</v>
      </c>
      <c r="K151" s="9">
        <v>8.0</v>
      </c>
      <c r="L151" s="9">
        <v>3.0</v>
      </c>
      <c r="M151" s="7">
        <v>0.0</v>
      </c>
      <c r="N151" s="9">
        <v>0.0</v>
      </c>
      <c r="O151" s="7">
        <v>0.0</v>
      </c>
      <c r="P151" s="7">
        <v>0.0</v>
      </c>
      <c r="Q151" s="7">
        <v>0.0</v>
      </c>
      <c r="R151" s="7"/>
    </row>
    <row r="152" ht="15.75" customHeight="1">
      <c r="A152" s="6" t="s">
        <v>310</v>
      </c>
      <c r="B152" s="7" t="s">
        <v>41</v>
      </c>
      <c r="C152" s="8" t="s">
        <v>8</v>
      </c>
      <c r="D152" s="7" t="s">
        <v>53</v>
      </c>
      <c r="E152" s="7" t="s">
        <v>321</v>
      </c>
      <c r="F152" s="7" t="s">
        <v>44</v>
      </c>
      <c r="G152" s="7"/>
      <c r="H152" s="7">
        <v>198.0</v>
      </c>
      <c r="I152" s="7">
        <v>51.0</v>
      </c>
      <c r="J152" s="7">
        <v>5.0</v>
      </c>
      <c r="K152" s="7">
        <v>28.0</v>
      </c>
      <c r="L152" s="7">
        <v>34.0</v>
      </c>
      <c r="M152" s="7">
        <v>4.0</v>
      </c>
      <c r="N152" s="7">
        <v>0.0</v>
      </c>
      <c r="O152" s="7">
        <v>0.0</v>
      </c>
      <c r="P152" s="7">
        <v>0.0</v>
      </c>
      <c r="Q152" s="7">
        <v>0.0</v>
      </c>
      <c r="R152" s="7"/>
    </row>
    <row r="153" ht="15.75" customHeight="1">
      <c r="A153" s="6" t="s">
        <v>310</v>
      </c>
      <c r="B153" s="7" t="s">
        <v>41</v>
      </c>
      <c r="C153" s="8" t="s">
        <v>8</v>
      </c>
      <c r="D153" s="7" t="s">
        <v>322</v>
      </c>
      <c r="E153" s="7" t="s">
        <v>323</v>
      </c>
      <c r="F153" s="7" t="s">
        <v>48</v>
      </c>
      <c r="G153" s="7"/>
      <c r="H153" s="7">
        <v>207.0</v>
      </c>
      <c r="I153" s="7">
        <v>30.0</v>
      </c>
      <c r="J153" s="7">
        <v>4.0</v>
      </c>
      <c r="K153" s="7">
        <v>7.0</v>
      </c>
      <c r="L153" s="7">
        <v>5.0</v>
      </c>
      <c r="M153" s="7">
        <v>0.0</v>
      </c>
      <c r="N153" s="7">
        <v>0.0</v>
      </c>
      <c r="O153" s="7">
        <v>0.0</v>
      </c>
      <c r="P153" s="7">
        <v>0.0</v>
      </c>
      <c r="Q153" s="7">
        <v>0.0</v>
      </c>
      <c r="R153" s="7"/>
    </row>
    <row r="154" ht="15.75" customHeight="1">
      <c r="A154" s="6" t="s">
        <v>310</v>
      </c>
      <c r="B154" s="7" t="s">
        <v>41</v>
      </c>
      <c r="C154" s="8" t="s">
        <v>8</v>
      </c>
      <c r="D154" s="7" t="s">
        <v>324</v>
      </c>
      <c r="E154" s="7" t="s">
        <v>325</v>
      </c>
      <c r="F154" s="7" t="s">
        <v>46</v>
      </c>
      <c r="G154" s="7"/>
      <c r="H154" s="7">
        <v>136.0</v>
      </c>
      <c r="I154" s="7">
        <v>20.0</v>
      </c>
      <c r="J154" s="7">
        <v>1.0</v>
      </c>
      <c r="K154" s="7">
        <v>7.0</v>
      </c>
      <c r="L154" s="7">
        <v>3.0</v>
      </c>
      <c r="M154" s="7">
        <v>0.0</v>
      </c>
      <c r="N154" s="7">
        <v>0.0</v>
      </c>
      <c r="O154" s="7">
        <v>0.0</v>
      </c>
      <c r="P154" s="7">
        <v>0.0</v>
      </c>
      <c r="Q154" s="7">
        <v>0.0</v>
      </c>
      <c r="R154" s="7"/>
    </row>
    <row r="155" ht="15.75" customHeight="1">
      <c r="A155" s="6" t="s">
        <v>326</v>
      </c>
      <c r="B155" s="7" t="s">
        <v>60</v>
      </c>
      <c r="C155" s="8" t="s">
        <v>5</v>
      </c>
      <c r="D155" s="7" t="s">
        <v>146</v>
      </c>
      <c r="E155" s="7" t="s">
        <v>327</v>
      </c>
      <c r="F155" s="7" t="s">
        <v>48</v>
      </c>
      <c r="G155" s="7"/>
      <c r="H155" s="7">
        <v>340.0</v>
      </c>
      <c r="I155" s="7">
        <v>30.0</v>
      </c>
      <c r="J155" s="7">
        <v>0.0</v>
      </c>
      <c r="K155" s="7">
        <v>9.0</v>
      </c>
      <c r="L155" s="7">
        <v>8.0</v>
      </c>
      <c r="M155" s="7">
        <v>0.0</v>
      </c>
      <c r="N155" s="7">
        <v>19.0</v>
      </c>
      <c r="O155" s="7">
        <v>10.0</v>
      </c>
      <c r="P155" s="7">
        <v>0.0</v>
      </c>
      <c r="Q155" s="7">
        <v>12.0</v>
      </c>
      <c r="R155" s="7"/>
    </row>
    <row r="156" ht="15.75" customHeight="1">
      <c r="A156" s="6" t="s">
        <v>326</v>
      </c>
      <c r="B156" s="7" t="s">
        <v>60</v>
      </c>
      <c r="C156" s="8" t="s">
        <v>5</v>
      </c>
      <c r="D156" s="7" t="s">
        <v>149</v>
      </c>
      <c r="E156" s="7" t="s">
        <v>206</v>
      </c>
      <c r="F156" s="7" t="s">
        <v>44</v>
      </c>
      <c r="G156" s="7"/>
      <c r="H156" s="7">
        <v>300.0</v>
      </c>
      <c r="I156" s="7">
        <v>58.0</v>
      </c>
      <c r="J156" s="7">
        <v>1.0</v>
      </c>
      <c r="K156" s="7">
        <v>6.0</v>
      </c>
      <c r="L156" s="7">
        <v>6.0</v>
      </c>
      <c r="M156" s="7">
        <v>0.0</v>
      </c>
      <c r="N156" s="7">
        <v>0.0</v>
      </c>
      <c r="O156" s="7">
        <v>18.0</v>
      </c>
      <c r="P156" s="7">
        <v>0.0</v>
      </c>
      <c r="Q156" s="7">
        <v>11.0</v>
      </c>
      <c r="R156" s="7"/>
    </row>
    <row r="157" ht="15.75" customHeight="1">
      <c r="A157" s="6" t="s">
        <v>326</v>
      </c>
      <c r="B157" s="7" t="s">
        <v>60</v>
      </c>
      <c r="C157" s="8" t="s">
        <v>5</v>
      </c>
      <c r="D157" s="7" t="s">
        <v>149</v>
      </c>
      <c r="E157" s="7" t="s">
        <v>259</v>
      </c>
      <c r="F157" s="7" t="s">
        <v>46</v>
      </c>
      <c r="G157" s="7"/>
      <c r="H157" s="7">
        <v>290.0</v>
      </c>
      <c r="I157" s="7">
        <v>35.0</v>
      </c>
      <c r="J157" s="7">
        <v>4.0</v>
      </c>
      <c r="K157" s="7">
        <v>4.0</v>
      </c>
      <c r="L157" s="7">
        <v>7.0</v>
      </c>
      <c r="M157" s="7">
        <v>0.0</v>
      </c>
      <c r="N157" s="7">
        <v>11.0</v>
      </c>
      <c r="O157" s="7">
        <v>10.0</v>
      </c>
      <c r="P157" s="7">
        <v>0.0</v>
      </c>
      <c r="Q157" s="7">
        <v>12.0</v>
      </c>
      <c r="R157" s="7"/>
    </row>
    <row r="158" ht="15.75" customHeight="1">
      <c r="A158" s="6" t="s">
        <v>326</v>
      </c>
      <c r="B158" s="7" t="s">
        <v>60</v>
      </c>
      <c r="C158" s="8" t="s">
        <v>19</v>
      </c>
      <c r="D158" s="7" t="s">
        <v>154</v>
      </c>
      <c r="E158" s="7" t="s">
        <v>328</v>
      </c>
      <c r="F158" s="7" t="s">
        <v>44</v>
      </c>
      <c r="G158" s="7"/>
      <c r="H158" s="7">
        <v>350.0</v>
      </c>
      <c r="I158" s="7">
        <v>23.0</v>
      </c>
      <c r="J158" s="7">
        <v>1.0</v>
      </c>
      <c r="K158" s="7">
        <v>6.0</v>
      </c>
      <c r="L158" s="7">
        <v>3.0</v>
      </c>
      <c r="M158" s="7">
        <v>0.0</v>
      </c>
      <c r="N158" s="7">
        <v>32.0</v>
      </c>
      <c r="O158" s="7">
        <v>4.0</v>
      </c>
      <c r="P158" s="7">
        <v>0.0</v>
      </c>
      <c r="Q158" s="7">
        <v>7.0</v>
      </c>
      <c r="R158" s="7"/>
    </row>
    <row r="159" ht="15.75" customHeight="1">
      <c r="A159" s="6" t="s">
        <v>326</v>
      </c>
      <c r="B159" s="7" t="s">
        <v>60</v>
      </c>
      <c r="C159" s="8" t="s">
        <v>19</v>
      </c>
      <c r="D159" s="7" t="s">
        <v>156</v>
      </c>
      <c r="E159" s="7" t="s">
        <v>209</v>
      </c>
      <c r="F159" s="7" t="s">
        <v>48</v>
      </c>
      <c r="G159" s="7"/>
      <c r="H159" s="7">
        <v>390.0</v>
      </c>
      <c r="I159" s="7">
        <v>43.0</v>
      </c>
      <c r="J159" s="7">
        <v>0.0</v>
      </c>
      <c r="K159" s="7">
        <v>19.0</v>
      </c>
      <c r="L159" s="7">
        <v>17.0</v>
      </c>
      <c r="M159" s="7">
        <v>0.0</v>
      </c>
      <c r="N159" s="7">
        <v>45.0</v>
      </c>
      <c r="O159" s="7">
        <v>4.0</v>
      </c>
      <c r="P159" s="7">
        <v>0.0</v>
      </c>
      <c r="Q159" s="7">
        <v>8.0</v>
      </c>
      <c r="R159" s="7"/>
    </row>
    <row r="160" ht="15.75" customHeight="1">
      <c r="A160" s="6" t="s">
        <v>326</v>
      </c>
      <c r="B160" s="7" t="s">
        <v>60</v>
      </c>
      <c r="C160" s="8" t="s">
        <v>19</v>
      </c>
      <c r="D160" s="7" t="s">
        <v>329</v>
      </c>
      <c r="E160" s="7" t="s">
        <v>210</v>
      </c>
      <c r="F160" s="7" t="s">
        <v>46</v>
      </c>
      <c r="G160" s="7"/>
      <c r="H160" s="7">
        <v>250.0</v>
      </c>
      <c r="I160" s="7">
        <v>17.0</v>
      </c>
      <c r="J160" s="7">
        <v>1.0</v>
      </c>
      <c r="K160" s="7">
        <v>6.0</v>
      </c>
      <c r="L160" s="7">
        <v>7.0</v>
      </c>
      <c r="M160" s="7">
        <v>0.0</v>
      </c>
      <c r="N160" s="7">
        <v>9.0</v>
      </c>
      <c r="O160" s="7">
        <v>0.0</v>
      </c>
      <c r="P160" s="7">
        <v>0.0</v>
      </c>
      <c r="Q160" s="7">
        <v>3.0</v>
      </c>
      <c r="R160" s="7"/>
    </row>
    <row r="161" ht="15.75" customHeight="1">
      <c r="A161" s="6" t="s">
        <v>326</v>
      </c>
      <c r="B161" s="7" t="s">
        <v>60</v>
      </c>
      <c r="C161" s="8" t="s">
        <v>7</v>
      </c>
      <c r="D161" s="7" t="s">
        <v>73</v>
      </c>
      <c r="E161" s="7" t="s">
        <v>243</v>
      </c>
      <c r="F161" s="7" t="s">
        <v>44</v>
      </c>
      <c r="G161" s="7"/>
      <c r="H161" s="7">
        <v>300.0</v>
      </c>
      <c r="I161" s="7">
        <v>55.0</v>
      </c>
      <c r="J161" s="7">
        <v>3.0</v>
      </c>
      <c r="K161" s="7">
        <v>9.0</v>
      </c>
      <c r="L161" s="7">
        <v>21.0</v>
      </c>
      <c r="M161" s="7">
        <v>0.0</v>
      </c>
      <c r="N161" s="7">
        <v>3.0</v>
      </c>
      <c r="O161" s="7">
        <v>7.0</v>
      </c>
      <c r="P161" s="7">
        <v>0.0</v>
      </c>
      <c r="Q161" s="7">
        <v>16.0</v>
      </c>
      <c r="R161" s="7"/>
    </row>
    <row r="162" ht="15.75" customHeight="1">
      <c r="A162" s="6" t="s">
        <v>326</v>
      </c>
      <c r="B162" s="7" t="s">
        <v>60</v>
      </c>
      <c r="C162" s="8" t="s">
        <v>7</v>
      </c>
      <c r="D162" s="7" t="s">
        <v>70</v>
      </c>
      <c r="E162" s="7" t="s">
        <v>330</v>
      </c>
      <c r="F162" s="7" t="s">
        <v>48</v>
      </c>
      <c r="G162" s="7"/>
      <c r="H162" s="7">
        <v>250.0</v>
      </c>
      <c r="I162" s="7">
        <v>22.0</v>
      </c>
      <c r="J162" s="7">
        <v>2.0</v>
      </c>
      <c r="K162" s="7">
        <v>8.0</v>
      </c>
      <c r="L162" s="7">
        <v>9.0</v>
      </c>
      <c r="M162" s="7">
        <v>0.0</v>
      </c>
      <c r="N162" s="7">
        <v>33.0</v>
      </c>
      <c r="O162" s="7">
        <v>29.0</v>
      </c>
      <c r="P162" s="7">
        <v>0.0</v>
      </c>
      <c r="Q162" s="7">
        <v>4.0</v>
      </c>
      <c r="R162" s="7"/>
    </row>
    <row r="163" ht="15.75" customHeight="1">
      <c r="A163" s="6" t="s">
        <v>326</v>
      </c>
      <c r="B163" s="7" t="s">
        <v>60</v>
      </c>
      <c r="C163" s="8" t="s">
        <v>7</v>
      </c>
      <c r="D163" s="7" t="s">
        <v>196</v>
      </c>
      <c r="E163" s="7" t="s">
        <v>194</v>
      </c>
      <c r="F163" s="7" t="s">
        <v>46</v>
      </c>
      <c r="G163" s="7"/>
      <c r="H163" s="7">
        <v>310.0</v>
      </c>
      <c r="I163" s="7">
        <v>26.0</v>
      </c>
      <c r="J163" s="7">
        <v>2.0</v>
      </c>
      <c r="K163" s="7">
        <v>4.0</v>
      </c>
      <c r="L163" s="7">
        <v>6.0</v>
      </c>
      <c r="M163" s="7">
        <v>0.0</v>
      </c>
      <c r="N163" s="7">
        <v>30.0</v>
      </c>
      <c r="O163" s="7">
        <v>19.0</v>
      </c>
      <c r="P163" s="7">
        <v>0.0</v>
      </c>
      <c r="Q163" s="7">
        <v>0.0</v>
      </c>
      <c r="R163" s="7"/>
    </row>
    <row r="164" ht="15.75" customHeight="1">
      <c r="A164" s="6" t="s">
        <v>326</v>
      </c>
      <c r="B164" s="7" t="s">
        <v>60</v>
      </c>
      <c r="C164" s="8" t="s">
        <v>21</v>
      </c>
      <c r="D164" s="7" t="s">
        <v>196</v>
      </c>
      <c r="E164" s="7" t="s">
        <v>197</v>
      </c>
      <c r="F164" s="7" t="s">
        <v>46</v>
      </c>
      <c r="G164" s="7"/>
      <c r="H164" s="7">
        <v>250.0</v>
      </c>
      <c r="I164" s="7">
        <v>25.0</v>
      </c>
      <c r="J164" s="7">
        <v>1.0</v>
      </c>
      <c r="K164" s="7">
        <v>2.0</v>
      </c>
      <c r="L164" s="7">
        <v>4.0</v>
      </c>
      <c r="M164" s="7">
        <v>0.0</v>
      </c>
      <c r="N164" s="7">
        <v>10.0</v>
      </c>
      <c r="O164" s="7">
        <v>0.0</v>
      </c>
      <c r="P164" s="7">
        <v>0.0</v>
      </c>
      <c r="Q164" s="7">
        <v>0.0</v>
      </c>
      <c r="R164" s="7"/>
    </row>
    <row r="165" ht="15.75" customHeight="1">
      <c r="A165" s="6" t="s">
        <v>326</v>
      </c>
      <c r="B165" s="7" t="s">
        <v>60</v>
      </c>
      <c r="C165" s="8" t="s">
        <v>21</v>
      </c>
      <c r="D165" s="7" t="s">
        <v>21</v>
      </c>
      <c r="E165" s="7" t="s">
        <v>200</v>
      </c>
      <c r="F165" s="7" t="s">
        <v>44</v>
      </c>
      <c r="G165" s="7"/>
      <c r="H165" s="7">
        <v>250.0</v>
      </c>
      <c r="I165" s="7">
        <v>33.0</v>
      </c>
      <c r="J165" s="7">
        <v>1.0</v>
      </c>
      <c r="K165" s="7">
        <v>1.0</v>
      </c>
      <c r="L165" s="7">
        <v>5.0</v>
      </c>
      <c r="M165" s="7">
        <v>0.0</v>
      </c>
      <c r="N165" s="7">
        <v>0.0</v>
      </c>
      <c r="O165" s="7">
        <v>8.0</v>
      </c>
      <c r="P165" s="7">
        <v>0.0</v>
      </c>
      <c r="Q165" s="7">
        <v>7.0</v>
      </c>
      <c r="R165" s="7"/>
    </row>
    <row r="166" ht="15.75" customHeight="1">
      <c r="A166" s="6" t="s">
        <v>326</v>
      </c>
      <c r="B166" s="7" t="s">
        <v>60</v>
      </c>
      <c r="C166" s="8" t="s">
        <v>21</v>
      </c>
      <c r="D166" s="7" t="s">
        <v>61</v>
      </c>
      <c r="E166" s="7" t="s">
        <v>202</v>
      </c>
      <c r="F166" s="7" t="s">
        <v>48</v>
      </c>
      <c r="G166" s="7"/>
      <c r="H166" s="7">
        <v>450.0</v>
      </c>
      <c r="I166" s="7">
        <v>29.0</v>
      </c>
      <c r="J166" s="7">
        <v>0.0</v>
      </c>
      <c r="K166" s="7">
        <v>4.0</v>
      </c>
      <c r="L166" s="7">
        <v>6.0</v>
      </c>
      <c r="M166" s="7">
        <v>0.0</v>
      </c>
      <c r="N166" s="7">
        <v>31.0</v>
      </c>
      <c r="O166" s="7">
        <v>12.0</v>
      </c>
      <c r="P166" s="7">
        <v>0.0</v>
      </c>
      <c r="Q166" s="7">
        <v>12.0</v>
      </c>
      <c r="R166" s="7"/>
    </row>
    <row r="167" ht="15.75" customHeight="1">
      <c r="A167" s="6" t="s">
        <v>331</v>
      </c>
      <c r="B167" s="7" t="s">
        <v>60</v>
      </c>
      <c r="C167" s="8" t="s">
        <v>9</v>
      </c>
      <c r="D167" s="7" t="s">
        <v>102</v>
      </c>
      <c r="E167" s="7" t="s">
        <v>332</v>
      </c>
      <c r="F167" s="7" t="s">
        <v>44</v>
      </c>
      <c r="G167" s="7"/>
      <c r="H167" s="7">
        <v>290.0</v>
      </c>
      <c r="I167" s="7">
        <v>50.0</v>
      </c>
      <c r="J167" s="7">
        <v>5.0</v>
      </c>
      <c r="K167" s="7">
        <v>12.0</v>
      </c>
      <c r="L167" s="7">
        <v>45.0</v>
      </c>
      <c r="M167" s="7">
        <v>0.0</v>
      </c>
      <c r="N167" s="7">
        <v>0.0</v>
      </c>
      <c r="O167" s="7">
        <v>7.0</v>
      </c>
      <c r="P167" s="7">
        <v>0.0</v>
      </c>
      <c r="Q167" s="7">
        <v>31.0</v>
      </c>
      <c r="R167" s="7"/>
    </row>
    <row r="168" ht="15.75" customHeight="1">
      <c r="A168" s="6" t="s">
        <v>331</v>
      </c>
      <c r="B168" s="7" t="s">
        <v>60</v>
      </c>
      <c r="C168" s="8" t="s">
        <v>9</v>
      </c>
      <c r="D168" s="7" t="s">
        <v>333</v>
      </c>
      <c r="E168" s="7" t="s">
        <v>334</v>
      </c>
      <c r="F168" s="7" t="s">
        <v>48</v>
      </c>
      <c r="G168" s="7"/>
      <c r="H168" s="7">
        <v>430.0</v>
      </c>
      <c r="I168" s="7">
        <v>37.0</v>
      </c>
      <c r="J168" s="7">
        <v>0.0</v>
      </c>
      <c r="K168" s="7">
        <v>5.0</v>
      </c>
      <c r="L168" s="7">
        <v>4.0</v>
      </c>
      <c r="M168" s="7">
        <v>0.0</v>
      </c>
      <c r="N168" s="7">
        <v>72.0</v>
      </c>
      <c r="O168" s="7">
        <v>15.0</v>
      </c>
      <c r="P168" s="7">
        <v>0.0</v>
      </c>
      <c r="Q168" s="7">
        <v>12.0</v>
      </c>
      <c r="R168" s="7"/>
    </row>
    <row r="169" ht="15.75" customHeight="1">
      <c r="A169" s="6" t="s">
        <v>331</v>
      </c>
      <c r="B169" s="7" t="s">
        <v>60</v>
      </c>
      <c r="C169" s="8" t="s">
        <v>18</v>
      </c>
      <c r="D169" s="7" t="s">
        <v>248</v>
      </c>
      <c r="E169" s="7" t="s">
        <v>335</v>
      </c>
      <c r="F169" s="7" t="s">
        <v>46</v>
      </c>
      <c r="G169" s="7"/>
      <c r="H169" s="7">
        <v>350.0</v>
      </c>
      <c r="I169" s="7">
        <v>24.0</v>
      </c>
      <c r="J169" s="7">
        <v>1.0</v>
      </c>
      <c r="K169" s="7">
        <v>7.0</v>
      </c>
      <c r="L169" s="7">
        <v>18.0</v>
      </c>
      <c r="M169" s="7">
        <v>0.0</v>
      </c>
      <c r="N169" s="7">
        <v>6.0</v>
      </c>
      <c r="O169" s="7">
        <v>21.0</v>
      </c>
      <c r="P169" s="7">
        <v>0.0</v>
      </c>
      <c r="Q169" s="7">
        <v>25.0</v>
      </c>
      <c r="R169" s="7"/>
    </row>
    <row r="170" ht="15.75" customHeight="1">
      <c r="A170" s="6" t="s">
        <v>331</v>
      </c>
      <c r="B170" s="7" t="s">
        <v>60</v>
      </c>
      <c r="C170" s="8" t="s">
        <v>18</v>
      </c>
      <c r="D170" s="7" t="s">
        <v>93</v>
      </c>
      <c r="E170" s="7" t="s">
        <v>336</v>
      </c>
      <c r="F170" s="7" t="s">
        <v>48</v>
      </c>
      <c r="G170" s="7"/>
      <c r="H170" s="7">
        <v>450.0</v>
      </c>
      <c r="I170" s="7">
        <v>39.0</v>
      </c>
      <c r="J170" s="7">
        <v>2.0</v>
      </c>
      <c r="K170" s="7">
        <v>5.0</v>
      </c>
      <c r="L170" s="7">
        <v>11.0</v>
      </c>
      <c r="M170" s="7">
        <v>0.0</v>
      </c>
      <c r="N170" s="7">
        <v>62.0</v>
      </c>
      <c r="O170" s="7">
        <v>9.0</v>
      </c>
      <c r="P170" s="7">
        <v>0.0</v>
      </c>
      <c r="Q170" s="7">
        <v>15.0</v>
      </c>
      <c r="R170" s="7"/>
    </row>
    <row r="171" ht="15.75" customHeight="1">
      <c r="A171" s="6" t="s">
        <v>331</v>
      </c>
      <c r="B171" s="7" t="s">
        <v>60</v>
      </c>
      <c r="C171" s="8" t="s">
        <v>18</v>
      </c>
      <c r="D171" s="7" t="s">
        <v>96</v>
      </c>
      <c r="E171" s="7" t="s">
        <v>337</v>
      </c>
      <c r="F171" s="7" t="s">
        <v>44</v>
      </c>
      <c r="G171" s="7"/>
      <c r="H171" s="7">
        <v>260.0</v>
      </c>
      <c r="I171" s="7">
        <v>52.0</v>
      </c>
      <c r="J171" s="7">
        <v>4.0</v>
      </c>
      <c r="K171" s="7">
        <v>8.0</v>
      </c>
      <c r="L171" s="7">
        <v>23.0</v>
      </c>
      <c r="M171" s="7">
        <v>0.0</v>
      </c>
      <c r="N171" s="7">
        <v>0.0</v>
      </c>
      <c r="O171" s="7">
        <v>9.0</v>
      </c>
      <c r="P171" s="7">
        <v>0.0</v>
      </c>
      <c r="Q171" s="7">
        <v>13.0</v>
      </c>
      <c r="R171" s="7"/>
    </row>
    <row r="172" ht="15.75" customHeight="1">
      <c r="A172" s="6" t="s">
        <v>331</v>
      </c>
      <c r="B172" s="7" t="s">
        <v>60</v>
      </c>
      <c r="C172" s="8" t="s">
        <v>9</v>
      </c>
      <c r="D172" s="7" t="s">
        <v>102</v>
      </c>
      <c r="E172" s="7" t="s">
        <v>338</v>
      </c>
      <c r="F172" s="7" t="s">
        <v>46</v>
      </c>
      <c r="G172" s="7"/>
      <c r="H172" s="7">
        <v>280.0</v>
      </c>
      <c r="I172" s="7">
        <v>30.0</v>
      </c>
      <c r="J172" s="7">
        <v>1.0</v>
      </c>
      <c r="K172" s="7">
        <v>8.0</v>
      </c>
      <c r="L172" s="7">
        <v>7.0</v>
      </c>
      <c r="M172" s="7">
        <v>0.0</v>
      </c>
      <c r="N172" s="7">
        <v>8.0</v>
      </c>
      <c r="O172" s="7">
        <v>10.0</v>
      </c>
      <c r="P172" s="7">
        <v>0.0</v>
      </c>
      <c r="Q172" s="7">
        <v>16.0</v>
      </c>
      <c r="R172" s="7"/>
    </row>
    <row r="173" ht="15.75" customHeight="1">
      <c r="A173" s="6" t="s">
        <v>331</v>
      </c>
      <c r="B173" s="7" t="s">
        <v>60</v>
      </c>
      <c r="C173" s="8" t="s">
        <v>10</v>
      </c>
      <c r="D173" s="7" t="s">
        <v>339</v>
      </c>
      <c r="E173" s="7" t="s">
        <v>340</v>
      </c>
      <c r="F173" s="7" t="s">
        <v>48</v>
      </c>
      <c r="G173" s="7"/>
      <c r="H173" s="7">
        <v>380.0</v>
      </c>
      <c r="I173" s="7">
        <v>23.0</v>
      </c>
      <c r="J173" s="7">
        <v>0.0</v>
      </c>
      <c r="K173" s="7">
        <v>2.0</v>
      </c>
      <c r="L173" s="7">
        <v>3.0</v>
      </c>
      <c r="M173" s="7">
        <v>0.0</v>
      </c>
      <c r="N173" s="7">
        <v>49.0</v>
      </c>
      <c r="O173" s="7">
        <v>29.0</v>
      </c>
      <c r="P173" s="7">
        <v>0.0</v>
      </c>
      <c r="Q173" s="7">
        <v>3.0</v>
      </c>
      <c r="R173" s="7"/>
    </row>
    <row r="174" ht="15.75" customHeight="1">
      <c r="A174" s="6" t="s">
        <v>331</v>
      </c>
      <c r="B174" s="7" t="s">
        <v>60</v>
      </c>
      <c r="C174" s="8" t="s">
        <v>10</v>
      </c>
      <c r="D174" s="7" t="s">
        <v>341</v>
      </c>
      <c r="E174" s="7" t="s">
        <v>342</v>
      </c>
      <c r="F174" s="7" t="s">
        <v>46</v>
      </c>
      <c r="G174" s="7"/>
      <c r="H174" s="7">
        <v>300.0</v>
      </c>
      <c r="I174" s="7">
        <v>53.0</v>
      </c>
      <c r="J174" s="7">
        <v>4.0</v>
      </c>
      <c r="K174" s="7">
        <v>11.0</v>
      </c>
      <c r="L174" s="7">
        <v>6.0</v>
      </c>
      <c r="M174" s="7">
        <v>0.0</v>
      </c>
      <c r="N174" s="7">
        <v>0.0</v>
      </c>
      <c r="O174" s="7">
        <v>4.0</v>
      </c>
      <c r="P174" s="7">
        <v>0.0</v>
      </c>
      <c r="Q174" s="7">
        <v>13.0</v>
      </c>
      <c r="R174" s="7"/>
    </row>
    <row r="175" ht="15.75" customHeight="1">
      <c r="A175" s="6" t="s">
        <v>331</v>
      </c>
      <c r="B175" s="7" t="s">
        <v>60</v>
      </c>
      <c r="C175" s="8" t="s">
        <v>10</v>
      </c>
      <c r="D175" s="7" t="s">
        <v>10</v>
      </c>
      <c r="E175" s="7" t="s">
        <v>343</v>
      </c>
      <c r="F175" s="7" t="s">
        <v>44</v>
      </c>
      <c r="G175" s="7"/>
      <c r="H175" s="7">
        <v>260.0</v>
      </c>
      <c r="I175" s="7">
        <v>32.0</v>
      </c>
      <c r="J175" s="7">
        <v>1.0</v>
      </c>
      <c r="K175" s="7">
        <v>14.0</v>
      </c>
      <c r="L175" s="7">
        <v>27.0</v>
      </c>
      <c r="M175" s="7">
        <v>0.0</v>
      </c>
      <c r="N175" s="7">
        <v>5.0</v>
      </c>
      <c r="O175" s="7">
        <v>20.0</v>
      </c>
      <c r="P175" s="7">
        <v>0.0</v>
      </c>
      <c r="Q175" s="7">
        <v>16.0</v>
      </c>
      <c r="R175" s="7" t="s">
        <v>344</v>
      </c>
    </row>
    <row r="176" ht="15.75" customHeight="1">
      <c r="A176" s="6" t="s">
        <v>345</v>
      </c>
      <c r="B176" s="7" t="s">
        <v>60</v>
      </c>
      <c r="C176" s="8" t="s">
        <v>5</v>
      </c>
      <c r="D176" s="7" t="s">
        <v>146</v>
      </c>
      <c r="E176" s="7" t="s">
        <v>205</v>
      </c>
      <c r="F176" s="7" t="s">
        <v>48</v>
      </c>
      <c r="G176" s="7"/>
      <c r="H176" s="7">
        <v>350.0</v>
      </c>
      <c r="I176" s="7">
        <v>50.0</v>
      </c>
      <c r="J176" s="7">
        <v>1.0</v>
      </c>
      <c r="K176" s="7">
        <v>5.0</v>
      </c>
      <c r="L176" s="7">
        <v>9.0</v>
      </c>
      <c r="M176" s="7">
        <v>0.0</v>
      </c>
      <c r="N176" s="7">
        <v>60.0</v>
      </c>
      <c r="O176" s="7">
        <v>21.0</v>
      </c>
      <c r="P176" s="7">
        <v>0.0</v>
      </c>
      <c r="Q176" s="7">
        <v>28.0</v>
      </c>
      <c r="R176" s="7"/>
    </row>
    <row r="177" ht="15.75" customHeight="1">
      <c r="A177" s="6" t="s">
        <v>345</v>
      </c>
      <c r="B177" s="7" t="s">
        <v>60</v>
      </c>
      <c r="C177" s="8" t="s">
        <v>5</v>
      </c>
      <c r="D177" s="7" t="s">
        <v>149</v>
      </c>
      <c r="E177" s="7" t="s">
        <v>206</v>
      </c>
      <c r="F177" s="7" t="s">
        <v>44</v>
      </c>
      <c r="G177" s="7"/>
      <c r="H177" s="7">
        <v>330.0</v>
      </c>
      <c r="I177" s="7">
        <v>55.0</v>
      </c>
      <c r="J177" s="7">
        <v>5.0</v>
      </c>
      <c r="K177" s="7">
        <v>6.0</v>
      </c>
      <c r="L177" s="7">
        <v>9.0</v>
      </c>
      <c r="M177" s="7">
        <v>0.0</v>
      </c>
      <c r="N177" s="7">
        <v>0.0</v>
      </c>
      <c r="O177" s="7">
        <v>16.0</v>
      </c>
      <c r="P177" s="7">
        <v>0.0</v>
      </c>
      <c r="Q177" s="7">
        <v>10.0</v>
      </c>
      <c r="R177" s="7"/>
    </row>
    <row r="178" ht="15.75" customHeight="1">
      <c r="A178" s="6" t="s">
        <v>345</v>
      </c>
      <c r="B178" s="7" t="s">
        <v>60</v>
      </c>
      <c r="C178" s="8" t="s">
        <v>5</v>
      </c>
      <c r="D178" s="7" t="s">
        <v>149</v>
      </c>
      <c r="E178" s="7" t="s">
        <v>259</v>
      </c>
      <c r="F178" s="7" t="s">
        <v>46</v>
      </c>
      <c r="G178" s="7"/>
      <c r="H178" s="7">
        <v>260.0</v>
      </c>
      <c r="I178" s="7">
        <v>37.0</v>
      </c>
      <c r="J178" s="7">
        <v>5.0</v>
      </c>
      <c r="K178" s="7">
        <v>5.0</v>
      </c>
      <c r="L178" s="7">
        <v>9.0</v>
      </c>
      <c r="M178" s="7">
        <v>0.0</v>
      </c>
      <c r="N178" s="7">
        <v>6.0</v>
      </c>
      <c r="O178" s="7">
        <v>21.0</v>
      </c>
      <c r="P178" s="7">
        <v>0.0</v>
      </c>
      <c r="Q178" s="7">
        <v>23.0</v>
      </c>
      <c r="R178" s="7"/>
    </row>
    <row r="179" ht="15.75" customHeight="1">
      <c r="A179" s="6" t="s">
        <v>345</v>
      </c>
      <c r="B179" s="7" t="s">
        <v>60</v>
      </c>
      <c r="C179" s="8" t="s">
        <v>19</v>
      </c>
      <c r="D179" s="7" t="s">
        <v>154</v>
      </c>
      <c r="E179" s="7" t="s">
        <v>346</v>
      </c>
      <c r="F179" s="7" t="s">
        <v>44</v>
      </c>
      <c r="G179" s="7"/>
      <c r="H179" s="7">
        <v>230.0</v>
      </c>
      <c r="I179" s="7">
        <v>14.0</v>
      </c>
      <c r="J179" s="7">
        <v>0.0</v>
      </c>
      <c r="K179" s="7">
        <v>6.0</v>
      </c>
      <c r="L179" s="7">
        <v>4.0</v>
      </c>
      <c r="M179" s="7">
        <v>0.0</v>
      </c>
      <c r="N179" s="7">
        <v>5.0</v>
      </c>
      <c r="O179" s="7">
        <v>0.0</v>
      </c>
      <c r="P179" s="7">
        <v>0.0</v>
      </c>
      <c r="Q179" s="7">
        <v>6.0</v>
      </c>
      <c r="R179" s="7"/>
    </row>
    <row r="180" ht="15.75" customHeight="1">
      <c r="A180" s="6" t="s">
        <v>345</v>
      </c>
      <c r="B180" s="7" t="s">
        <v>60</v>
      </c>
      <c r="C180" s="8" t="s">
        <v>19</v>
      </c>
      <c r="D180" s="7" t="s">
        <v>156</v>
      </c>
      <c r="E180" s="7" t="s">
        <v>209</v>
      </c>
      <c r="F180" s="7" t="s">
        <v>48</v>
      </c>
      <c r="G180" s="7"/>
      <c r="H180" s="7">
        <v>380.0</v>
      </c>
      <c r="I180" s="7">
        <v>48.0</v>
      </c>
      <c r="J180" s="7">
        <v>2.0</v>
      </c>
      <c r="K180" s="7">
        <v>14.0</v>
      </c>
      <c r="L180" s="7">
        <v>13.0</v>
      </c>
      <c r="M180" s="7">
        <v>0.0</v>
      </c>
      <c r="N180" s="7">
        <v>6.0</v>
      </c>
      <c r="O180" s="7">
        <v>14.0</v>
      </c>
      <c r="P180" s="7">
        <v>0.0</v>
      </c>
      <c r="Q180" s="7">
        <v>12.0</v>
      </c>
      <c r="R180" s="7"/>
    </row>
    <row r="181" ht="15.75" customHeight="1">
      <c r="A181" s="6" t="s">
        <v>345</v>
      </c>
      <c r="B181" s="7" t="s">
        <v>60</v>
      </c>
      <c r="C181" s="8" t="s">
        <v>19</v>
      </c>
      <c r="D181" s="7" t="s">
        <v>19</v>
      </c>
      <c r="E181" s="7" t="s">
        <v>262</v>
      </c>
      <c r="F181" s="7" t="s">
        <v>46</v>
      </c>
      <c r="G181" s="7"/>
      <c r="H181" s="7">
        <v>210.0</v>
      </c>
      <c r="I181" s="7">
        <v>15.0</v>
      </c>
      <c r="J181" s="7">
        <v>4.0</v>
      </c>
      <c r="K181" s="7">
        <v>7.0</v>
      </c>
      <c r="L181" s="7">
        <v>3.0</v>
      </c>
      <c r="M181" s="7">
        <v>0.0</v>
      </c>
      <c r="N181" s="7">
        <v>6.0</v>
      </c>
      <c r="O181" s="7">
        <v>4.0</v>
      </c>
      <c r="P181" s="7">
        <v>0.0</v>
      </c>
      <c r="Q181" s="7">
        <v>6.0</v>
      </c>
      <c r="R181" s="7"/>
    </row>
    <row r="182" ht="15.75" customHeight="1">
      <c r="A182" s="6" t="s">
        <v>347</v>
      </c>
      <c r="B182" s="7" t="s">
        <v>348</v>
      </c>
      <c r="C182" s="8" t="s">
        <v>17</v>
      </c>
      <c r="D182" s="7" t="s">
        <v>349</v>
      </c>
      <c r="E182" s="7" t="s">
        <v>350</v>
      </c>
      <c r="F182" s="7" t="s">
        <v>44</v>
      </c>
      <c r="G182" s="7"/>
      <c r="H182" s="7">
        <v>125.0</v>
      </c>
      <c r="I182" s="7">
        <v>22.0</v>
      </c>
      <c r="J182" s="7">
        <v>8.0</v>
      </c>
      <c r="K182" s="7">
        <v>1.0</v>
      </c>
      <c r="L182" s="7">
        <v>0.0</v>
      </c>
      <c r="M182" s="7">
        <v>0.0</v>
      </c>
      <c r="N182" s="7">
        <v>16.0</v>
      </c>
      <c r="O182" s="7">
        <v>61.0</v>
      </c>
      <c r="P182" s="7">
        <v>3.0</v>
      </c>
      <c r="Q182" s="7">
        <v>0.0</v>
      </c>
      <c r="R182" s="7"/>
    </row>
    <row r="183" ht="15.75" customHeight="1">
      <c r="A183" s="6" t="s">
        <v>347</v>
      </c>
      <c r="B183" s="7" t="s">
        <v>348</v>
      </c>
      <c r="C183" s="8" t="s">
        <v>17</v>
      </c>
      <c r="D183" s="7"/>
      <c r="E183" s="7" t="s">
        <v>351</v>
      </c>
      <c r="F183" s="7" t="s">
        <v>48</v>
      </c>
      <c r="G183" s="7"/>
      <c r="H183" s="7">
        <v>164.0</v>
      </c>
      <c r="I183" s="7">
        <v>33.0</v>
      </c>
      <c r="J183" s="7">
        <v>24.0</v>
      </c>
      <c r="K183" s="7">
        <v>22.0</v>
      </c>
      <c r="L183" s="7">
        <v>4.0</v>
      </c>
      <c r="M183" s="7">
        <v>4.0</v>
      </c>
      <c r="N183" s="7">
        <v>13.0</v>
      </c>
      <c r="O183" s="7">
        <v>92.0</v>
      </c>
      <c r="P183" s="7">
        <v>6.0</v>
      </c>
      <c r="Q183" s="7">
        <v>15.0</v>
      </c>
      <c r="R183" s="7"/>
    </row>
    <row r="184" ht="15.75" customHeight="1">
      <c r="A184" s="6" t="s">
        <v>347</v>
      </c>
      <c r="B184" s="7" t="s">
        <v>60</v>
      </c>
      <c r="C184" s="8" t="s">
        <v>16</v>
      </c>
      <c r="D184" s="7" t="s">
        <v>282</v>
      </c>
      <c r="E184" s="7" t="s">
        <v>352</v>
      </c>
      <c r="F184" s="7" t="s">
        <v>46</v>
      </c>
      <c r="G184" s="7"/>
      <c r="H184" s="7">
        <v>185.0</v>
      </c>
      <c r="I184" s="7">
        <v>35.0</v>
      </c>
      <c r="J184" s="7">
        <v>10.0</v>
      </c>
      <c r="K184" s="7">
        <v>23.0</v>
      </c>
      <c r="L184" s="7">
        <v>46.0</v>
      </c>
      <c r="M184" s="7">
        <v>4.0</v>
      </c>
      <c r="N184" s="7">
        <v>46.0</v>
      </c>
      <c r="O184" s="7">
        <v>42.0</v>
      </c>
      <c r="P184" s="7">
        <v>0.0</v>
      </c>
      <c r="Q184" s="7">
        <v>6.0</v>
      </c>
      <c r="R184" s="7"/>
    </row>
    <row r="185" ht="15.75" customHeight="1">
      <c r="A185" s="6" t="s">
        <v>347</v>
      </c>
      <c r="B185" s="7" t="s">
        <v>60</v>
      </c>
      <c r="C185" s="8" t="s">
        <v>16</v>
      </c>
      <c r="D185" s="7" t="s">
        <v>282</v>
      </c>
      <c r="E185" s="7" t="s">
        <v>353</v>
      </c>
      <c r="F185" s="7" t="s">
        <v>44</v>
      </c>
      <c r="G185" s="7"/>
      <c r="H185" s="7">
        <v>205.0</v>
      </c>
      <c r="I185" s="7">
        <v>31.0</v>
      </c>
      <c r="J185" s="7">
        <v>5.0</v>
      </c>
      <c r="K185" s="7">
        <v>31.0</v>
      </c>
      <c r="L185" s="7">
        <v>61.0</v>
      </c>
      <c r="M185" s="7">
        <v>9.0</v>
      </c>
      <c r="N185" s="7">
        <v>15.0</v>
      </c>
      <c r="O185" s="7">
        <v>24.0</v>
      </c>
      <c r="P185" s="7">
        <v>0.0</v>
      </c>
      <c r="Q185" s="7">
        <v>13.0</v>
      </c>
      <c r="R185" s="7"/>
    </row>
    <row r="186" ht="15.75" customHeight="1">
      <c r="A186" s="6" t="s">
        <v>347</v>
      </c>
      <c r="B186" s="7" t="s">
        <v>60</v>
      </c>
      <c r="C186" s="8" t="s">
        <v>16</v>
      </c>
      <c r="D186" s="7" t="s">
        <v>282</v>
      </c>
      <c r="E186" s="7" t="s">
        <v>354</v>
      </c>
      <c r="F186" s="7" t="s">
        <v>48</v>
      </c>
      <c r="G186" s="7"/>
      <c r="H186" s="7">
        <v>165.0</v>
      </c>
      <c r="I186" s="7">
        <v>16.0</v>
      </c>
      <c r="J186" s="7">
        <v>5.0</v>
      </c>
      <c r="K186" s="7">
        <v>20.0</v>
      </c>
      <c r="L186" s="7">
        <v>36.0</v>
      </c>
      <c r="M186" s="7">
        <v>5.0</v>
      </c>
      <c r="N186" s="7">
        <v>34.0</v>
      </c>
      <c r="O186" s="7">
        <v>17.0</v>
      </c>
      <c r="P186" s="7">
        <v>0.0</v>
      </c>
      <c r="Q186" s="7">
        <v>10.0</v>
      </c>
      <c r="R186" s="7"/>
    </row>
    <row r="187" ht="15.75" customHeight="1">
      <c r="A187" s="6" t="s">
        <v>347</v>
      </c>
      <c r="B187" s="7" t="s">
        <v>355</v>
      </c>
      <c r="C187" s="8" t="s">
        <v>4</v>
      </c>
      <c r="D187" s="7" t="s">
        <v>356</v>
      </c>
      <c r="E187" s="7" t="s">
        <v>357</v>
      </c>
      <c r="F187" s="7" t="s">
        <v>46</v>
      </c>
      <c r="G187" s="7"/>
      <c r="H187" s="7">
        <v>135.0</v>
      </c>
      <c r="I187" s="7">
        <v>21.0</v>
      </c>
      <c r="J187" s="7">
        <v>0.0</v>
      </c>
      <c r="K187" s="7">
        <v>8.0</v>
      </c>
      <c r="L187" s="7">
        <v>7.0</v>
      </c>
      <c r="M187" s="7">
        <v>0.0</v>
      </c>
      <c r="N187" s="7">
        <v>12.0</v>
      </c>
      <c r="O187" s="7">
        <v>30.0</v>
      </c>
      <c r="P187" s="7">
        <v>7.0</v>
      </c>
      <c r="Q187" s="7">
        <v>1.0</v>
      </c>
      <c r="R187" s="7"/>
    </row>
    <row r="188" ht="15.75" customHeight="1">
      <c r="A188" s="6" t="s">
        <v>347</v>
      </c>
      <c r="B188" s="7" t="s">
        <v>358</v>
      </c>
      <c r="C188" s="8" t="s">
        <v>4</v>
      </c>
      <c r="D188" s="7" t="s">
        <v>356</v>
      </c>
      <c r="E188" s="7" t="s">
        <v>359</v>
      </c>
      <c r="F188" s="7" t="s">
        <v>46</v>
      </c>
      <c r="G188" s="7"/>
      <c r="H188" s="7">
        <v>138.0</v>
      </c>
      <c r="I188" s="7">
        <v>27.0</v>
      </c>
      <c r="J188" s="7">
        <v>3.0</v>
      </c>
      <c r="K188" s="7">
        <v>4.0</v>
      </c>
      <c r="L188" s="7">
        <v>0.0</v>
      </c>
      <c r="M188" s="7">
        <v>0.0</v>
      </c>
      <c r="N188" s="7">
        <v>19.0</v>
      </c>
      <c r="O188" s="7">
        <v>35.0</v>
      </c>
      <c r="P188" s="7">
        <v>5.0</v>
      </c>
      <c r="Q188" s="7">
        <v>1.0</v>
      </c>
      <c r="R188" s="7"/>
    </row>
    <row r="189" ht="15.75" customHeight="1">
      <c r="A189" s="6" t="s">
        <v>347</v>
      </c>
      <c r="B189" s="7" t="s">
        <v>360</v>
      </c>
      <c r="C189" s="8" t="s">
        <v>12</v>
      </c>
      <c r="D189" s="7" t="s">
        <v>83</v>
      </c>
      <c r="E189" s="7" t="s">
        <v>361</v>
      </c>
      <c r="F189" s="7" t="s">
        <v>44</v>
      </c>
      <c r="G189" s="7"/>
      <c r="H189" s="7">
        <v>59.0</v>
      </c>
      <c r="I189" s="7">
        <v>16.0</v>
      </c>
      <c r="J189" s="7">
        <v>3.0</v>
      </c>
      <c r="K189" s="7">
        <v>0.0</v>
      </c>
      <c r="L189" s="7">
        <v>1.0</v>
      </c>
      <c r="M189" s="7">
        <v>0.0</v>
      </c>
      <c r="N189" s="7">
        <v>1.0</v>
      </c>
      <c r="O189" s="7">
        <v>2.0</v>
      </c>
      <c r="P189" s="7">
        <v>0.0</v>
      </c>
      <c r="Q189" s="7">
        <v>0.0</v>
      </c>
      <c r="R189" s="7"/>
    </row>
    <row r="190" ht="15.75" customHeight="1">
      <c r="A190" s="6" t="s">
        <v>347</v>
      </c>
      <c r="B190" s="7" t="s">
        <v>360</v>
      </c>
      <c r="C190" s="8" t="s">
        <v>12</v>
      </c>
      <c r="D190" s="7" t="s">
        <v>362</v>
      </c>
      <c r="E190" s="7" t="s">
        <v>363</v>
      </c>
      <c r="F190" s="7" t="s">
        <v>46</v>
      </c>
      <c r="G190" s="7"/>
      <c r="H190" s="7">
        <v>189.0</v>
      </c>
      <c r="I190" s="7">
        <v>46.0</v>
      </c>
      <c r="J190" s="7">
        <v>10.0</v>
      </c>
      <c r="K190" s="7">
        <v>8.0</v>
      </c>
      <c r="L190" s="7">
        <v>6.0</v>
      </c>
      <c r="M190" s="7">
        <v>4.0</v>
      </c>
      <c r="N190" s="7">
        <v>9.0</v>
      </c>
      <c r="O190" s="7">
        <v>15.0</v>
      </c>
      <c r="P190" s="7">
        <v>1.0</v>
      </c>
      <c r="Q190" s="7">
        <v>12.0</v>
      </c>
      <c r="R190" s="7" t="s">
        <v>364</v>
      </c>
    </row>
    <row r="191" ht="15.75" customHeight="1">
      <c r="A191" s="6" t="s">
        <v>347</v>
      </c>
      <c r="B191" s="7" t="s">
        <v>358</v>
      </c>
      <c r="C191" s="8" t="s">
        <v>4</v>
      </c>
      <c r="D191" s="7" t="s">
        <v>356</v>
      </c>
      <c r="E191" s="7" t="s">
        <v>365</v>
      </c>
      <c r="F191" s="7" t="s">
        <v>46</v>
      </c>
      <c r="G191" s="7"/>
      <c r="H191" s="7">
        <v>119.0</v>
      </c>
      <c r="I191" s="7">
        <v>26.0</v>
      </c>
      <c r="J191" s="7">
        <v>0.0</v>
      </c>
      <c r="K191" s="7">
        <v>15.0</v>
      </c>
      <c r="L191" s="7">
        <v>25.0</v>
      </c>
      <c r="M191" s="7">
        <v>0.0</v>
      </c>
      <c r="N191" s="7">
        <v>8.0</v>
      </c>
      <c r="O191" s="7">
        <v>13.0</v>
      </c>
      <c r="P191" s="7">
        <v>0.0</v>
      </c>
      <c r="Q191" s="7">
        <v>0.0</v>
      </c>
      <c r="R191" s="7"/>
    </row>
    <row r="192" ht="15.75" customHeight="1">
      <c r="A192" s="6" t="s">
        <v>347</v>
      </c>
      <c r="B192" s="7" t="s">
        <v>360</v>
      </c>
      <c r="C192" s="8" t="s">
        <v>12</v>
      </c>
      <c r="D192" s="7" t="s">
        <v>366</v>
      </c>
      <c r="E192" s="7" t="s">
        <v>367</v>
      </c>
      <c r="F192" s="7" t="s">
        <v>46</v>
      </c>
      <c r="G192" s="7"/>
      <c r="H192" s="7">
        <v>165.0</v>
      </c>
      <c r="I192" s="7">
        <v>39.0</v>
      </c>
      <c r="J192" s="7">
        <v>10.0</v>
      </c>
      <c r="K192" s="7">
        <v>6.0</v>
      </c>
      <c r="L192" s="7">
        <v>3.0</v>
      </c>
      <c r="M192" s="7">
        <v>2.0</v>
      </c>
      <c r="N192" s="7">
        <v>3.0</v>
      </c>
      <c r="O192" s="7">
        <v>5.0</v>
      </c>
      <c r="P192" s="7">
        <v>6.0</v>
      </c>
      <c r="Q192" s="7">
        <v>5.0</v>
      </c>
      <c r="R192" s="7"/>
    </row>
    <row r="193" ht="15.75" customHeight="1">
      <c r="A193" s="6" t="s">
        <v>347</v>
      </c>
      <c r="B193" s="7" t="s">
        <v>348</v>
      </c>
      <c r="C193" s="8" t="s">
        <v>17</v>
      </c>
      <c r="D193" s="7"/>
      <c r="E193" s="7" t="s">
        <v>368</v>
      </c>
      <c r="F193" s="7" t="s">
        <v>46</v>
      </c>
      <c r="G193" s="7"/>
      <c r="H193" s="7">
        <v>279.0</v>
      </c>
      <c r="I193" s="7">
        <v>65.0</v>
      </c>
      <c r="J193" s="7">
        <v>16.0</v>
      </c>
      <c r="K193" s="7">
        <v>17.0</v>
      </c>
      <c r="L193" s="7">
        <v>38.0</v>
      </c>
      <c r="M193" s="7">
        <v>9.0</v>
      </c>
      <c r="N193" s="7">
        <v>24.0</v>
      </c>
      <c r="O193" s="7">
        <v>280.0</v>
      </c>
      <c r="P193" s="7">
        <v>17.0</v>
      </c>
      <c r="Q193" s="7">
        <v>45.0</v>
      </c>
      <c r="R193" s="7"/>
    </row>
    <row r="194" ht="15.75" customHeight="1">
      <c r="A194" s="6" t="s">
        <v>369</v>
      </c>
      <c r="B194" s="7" t="s">
        <v>358</v>
      </c>
      <c r="C194" s="8" t="s">
        <v>19</v>
      </c>
      <c r="D194" s="7" t="s">
        <v>370</v>
      </c>
      <c r="E194" s="7" t="s">
        <v>371</v>
      </c>
      <c r="F194" s="7" t="s">
        <v>46</v>
      </c>
      <c r="G194" s="7"/>
      <c r="H194" s="7">
        <v>179.0</v>
      </c>
      <c r="I194" s="7">
        <v>28.0</v>
      </c>
      <c r="J194" s="7">
        <v>0.0</v>
      </c>
      <c r="K194" s="7">
        <v>5.0</v>
      </c>
      <c r="L194" s="7">
        <v>1.0</v>
      </c>
      <c r="M194" s="7">
        <v>2.0</v>
      </c>
      <c r="N194" s="7">
        <v>11.0</v>
      </c>
      <c r="O194" s="7">
        <v>16.0</v>
      </c>
      <c r="P194" s="7">
        <v>0.0</v>
      </c>
      <c r="Q194" s="7">
        <v>0.0</v>
      </c>
      <c r="R194" s="7"/>
    </row>
    <row r="195" ht="15.75" customHeight="1">
      <c r="A195" s="6" t="s">
        <v>369</v>
      </c>
      <c r="B195" s="7" t="s">
        <v>358</v>
      </c>
      <c r="C195" s="8" t="s">
        <v>19</v>
      </c>
      <c r="D195" s="7" t="s">
        <v>370</v>
      </c>
      <c r="E195" s="7" t="s">
        <v>372</v>
      </c>
      <c r="F195" s="7" t="s">
        <v>48</v>
      </c>
      <c r="G195" s="7"/>
      <c r="H195" s="7">
        <v>151.0</v>
      </c>
      <c r="I195" s="7">
        <v>18.0</v>
      </c>
      <c r="J195" s="7">
        <v>7.0</v>
      </c>
      <c r="K195" s="7">
        <v>20.0</v>
      </c>
      <c r="L195" s="7">
        <v>5.0</v>
      </c>
      <c r="M195" s="7">
        <v>3.0</v>
      </c>
      <c r="N195" s="7">
        <v>0.0</v>
      </c>
      <c r="O195" s="7">
        <v>0.0</v>
      </c>
      <c r="P195" s="7">
        <v>13.0</v>
      </c>
      <c r="Q195" s="7">
        <v>0.0</v>
      </c>
      <c r="R195" s="7"/>
    </row>
    <row r="196" ht="15.75" customHeight="1">
      <c r="A196" s="6" t="s">
        <v>369</v>
      </c>
      <c r="B196" s="7" t="s">
        <v>358</v>
      </c>
      <c r="C196" s="8" t="s">
        <v>19</v>
      </c>
      <c r="D196" s="7" t="s">
        <v>370</v>
      </c>
      <c r="E196" s="7" t="s">
        <v>373</v>
      </c>
      <c r="F196" s="7" t="s">
        <v>46</v>
      </c>
      <c r="G196" s="7"/>
      <c r="H196" s="7">
        <v>78.0</v>
      </c>
      <c r="I196" s="7">
        <v>18.0</v>
      </c>
      <c r="J196" s="7">
        <v>5.0</v>
      </c>
      <c r="K196" s="7">
        <v>2.0</v>
      </c>
      <c r="L196" s="7">
        <v>1.0</v>
      </c>
      <c r="M196" s="7">
        <v>0.0</v>
      </c>
      <c r="N196" s="7">
        <v>0.0</v>
      </c>
      <c r="O196" s="7">
        <v>0.0</v>
      </c>
      <c r="P196" s="7">
        <v>1.0</v>
      </c>
      <c r="Q196" s="7">
        <v>0.0</v>
      </c>
      <c r="R196" s="7"/>
    </row>
    <row r="197" ht="15.75" customHeight="1">
      <c r="A197" s="6" t="s">
        <v>374</v>
      </c>
      <c r="B197" s="7" t="s">
        <v>375</v>
      </c>
      <c r="C197" s="8" t="s">
        <v>5</v>
      </c>
      <c r="D197" s="7" t="s">
        <v>376</v>
      </c>
      <c r="E197" s="7" t="s">
        <v>377</v>
      </c>
      <c r="F197" s="7" t="s">
        <v>44</v>
      </c>
      <c r="G197" s="7"/>
      <c r="H197" s="7">
        <v>184.0</v>
      </c>
      <c r="I197" s="7">
        <v>27.0</v>
      </c>
      <c r="J197" s="7">
        <v>5.0</v>
      </c>
      <c r="K197" s="7">
        <v>12.0</v>
      </c>
      <c r="L197" s="7">
        <v>16.0</v>
      </c>
      <c r="M197" s="7">
        <v>3.0</v>
      </c>
      <c r="N197" s="7">
        <v>33.0</v>
      </c>
      <c r="O197" s="7">
        <v>99.0</v>
      </c>
      <c r="P197" s="7">
        <v>3.0</v>
      </c>
      <c r="Q197" s="7">
        <v>18.0</v>
      </c>
      <c r="R197" s="7"/>
    </row>
    <row r="198" ht="15.75" customHeight="1">
      <c r="A198" s="6" t="s">
        <v>374</v>
      </c>
      <c r="B198" s="7" t="s">
        <v>375</v>
      </c>
      <c r="C198" s="8" t="s">
        <v>5</v>
      </c>
      <c r="D198" s="7" t="s">
        <v>378</v>
      </c>
      <c r="E198" s="7" t="s">
        <v>379</v>
      </c>
      <c r="F198" s="7" t="s">
        <v>46</v>
      </c>
      <c r="G198" s="7"/>
      <c r="H198" s="7">
        <v>249.0</v>
      </c>
      <c r="I198" s="7">
        <v>76.0</v>
      </c>
      <c r="J198" s="7">
        <v>7.0</v>
      </c>
      <c r="K198" s="7">
        <v>7.0</v>
      </c>
      <c r="L198" s="7">
        <v>21.0</v>
      </c>
      <c r="M198" s="7">
        <v>0.0</v>
      </c>
      <c r="N198" s="7">
        <v>17.0</v>
      </c>
      <c r="O198" s="7">
        <v>80.0</v>
      </c>
      <c r="P198" s="7">
        <v>12.0</v>
      </c>
      <c r="Q198" s="7">
        <v>23.0</v>
      </c>
      <c r="R198" s="7"/>
    </row>
    <row r="199" ht="15.75" customHeight="1">
      <c r="A199" s="6" t="s">
        <v>374</v>
      </c>
      <c r="B199" s="7" t="s">
        <v>375</v>
      </c>
      <c r="C199" s="8" t="s">
        <v>5</v>
      </c>
      <c r="D199" s="7" t="s">
        <v>380</v>
      </c>
      <c r="E199" s="7" t="s">
        <v>381</v>
      </c>
      <c r="F199" s="7" t="s">
        <v>46</v>
      </c>
      <c r="G199" s="7"/>
      <c r="H199" s="7">
        <v>229.0</v>
      </c>
      <c r="I199" s="7">
        <v>72.0</v>
      </c>
      <c r="J199" s="7">
        <v>14.0</v>
      </c>
      <c r="K199" s="7">
        <v>7.0</v>
      </c>
      <c r="L199" s="7">
        <v>21.0</v>
      </c>
      <c r="M199" s="7">
        <v>0.0</v>
      </c>
      <c r="N199" s="7">
        <v>30.0</v>
      </c>
      <c r="O199" s="7">
        <v>136.0</v>
      </c>
      <c r="P199" s="7">
        <v>13.0</v>
      </c>
      <c r="Q199" s="7">
        <v>36.0</v>
      </c>
      <c r="R199" s="7"/>
    </row>
    <row r="200" ht="15.75" customHeight="1">
      <c r="A200" s="6" t="s">
        <v>374</v>
      </c>
      <c r="B200" s="7" t="s">
        <v>375</v>
      </c>
      <c r="C200" s="8" t="s">
        <v>5</v>
      </c>
      <c r="D200" s="7" t="s">
        <v>378</v>
      </c>
      <c r="E200" s="7" t="s">
        <v>379</v>
      </c>
      <c r="F200" s="7" t="s">
        <v>46</v>
      </c>
      <c r="G200" s="7"/>
      <c r="H200" s="7">
        <v>194.0</v>
      </c>
      <c r="I200" s="7">
        <v>36.0</v>
      </c>
      <c r="J200" s="7">
        <v>7.0</v>
      </c>
      <c r="K200" s="7">
        <v>7.0</v>
      </c>
      <c r="L200" s="7">
        <v>21.0</v>
      </c>
      <c r="M200" s="7">
        <v>0.0</v>
      </c>
      <c r="N200" s="7">
        <v>17.0</v>
      </c>
      <c r="O200" s="7">
        <v>80.0</v>
      </c>
      <c r="P200" s="7">
        <v>12.0</v>
      </c>
      <c r="Q200" s="7">
        <v>23.0</v>
      </c>
      <c r="R200" s="7"/>
    </row>
    <row r="201" ht="15.75" customHeight="1">
      <c r="A201" s="6" t="s">
        <v>382</v>
      </c>
      <c r="B201" s="7" t="s">
        <v>360</v>
      </c>
      <c r="C201" s="8" t="s">
        <v>11</v>
      </c>
      <c r="D201" s="7" t="s">
        <v>383</v>
      </c>
      <c r="E201" s="7" t="s">
        <v>384</v>
      </c>
      <c r="F201" s="7" t="s">
        <v>46</v>
      </c>
      <c r="G201" s="7"/>
      <c r="H201" s="7">
        <v>153.0</v>
      </c>
      <c r="I201" s="7">
        <v>40.0</v>
      </c>
      <c r="J201" s="7">
        <v>4.0</v>
      </c>
      <c r="K201" s="7">
        <v>25.0</v>
      </c>
      <c r="L201" s="7">
        <v>30.0</v>
      </c>
      <c r="M201" s="7">
        <v>2.0</v>
      </c>
      <c r="N201" s="7">
        <v>13.0</v>
      </c>
      <c r="O201" s="7">
        <v>29.0</v>
      </c>
      <c r="P201" s="7">
        <v>12.0</v>
      </c>
      <c r="Q201" s="7">
        <v>184.0</v>
      </c>
      <c r="R201" s="7" t="s">
        <v>385</v>
      </c>
    </row>
    <row r="202" ht="15.75" customHeight="1">
      <c r="A202" s="6" t="s">
        <v>382</v>
      </c>
      <c r="B202" s="7" t="s">
        <v>358</v>
      </c>
      <c r="C202" s="8" t="s">
        <v>6</v>
      </c>
      <c r="D202" s="7" t="s">
        <v>386</v>
      </c>
      <c r="E202" s="7" t="s">
        <v>387</v>
      </c>
      <c r="F202" s="7" t="s">
        <v>46</v>
      </c>
      <c r="G202" s="7"/>
      <c r="H202" s="7">
        <v>181.0</v>
      </c>
      <c r="I202" s="7">
        <v>45.0</v>
      </c>
      <c r="J202" s="7">
        <v>4.0</v>
      </c>
      <c r="K202" s="9">
        <v>3.0</v>
      </c>
      <c r="L202" s="9">
        <v>5.0</v>
      </c>
      <c r="M202" s="7">
        <v>0.0</v>
      </c>
      <c r="N202" s="9">
        <v>42.0</v>
      </c>
      <c r="O202" s="7">
        <v>57.0</v>
      </c>
      <c r="P202" s="7">
        <v>2.0</v>
      </c>
      <c r="Q202" s="7">
        <v>0.0</v>
      </c>
      <c r="R202" s="7"/>
    </row>
    <row r="203" ht="15.75" customHeight="1">
      <c r="A203" s="6" t="s">
        <v>382</v>
      </c>
      <c r="B203" s="7" t="s">
        <v>388</v>
      </c>
      <c r="C203" s="8" t="s">
        <v>6</v>
      </c>
      <c r="D203" s="7" t="s">
        <v>389</v>
      </c>
      <c r="E203" s="7" t="s">
        <v>390</v>
      </c>
      <c r="F203" s="7" t="s">
        <v>48</v>
      </c>
      <c r="G203" s="7"/>
      <c r="H203" s="7">
        <v>93.0</v>
      </c>
      <c r="I203" s="7">
        <v>23.0</v>
      </c>
      <c r="J203" s="7">
        <v>7.0</v>
      </c>
      <c r="K203" s="9">
        <v>9.0</v>
      </c>
      <c r="L203" s="9">
        <v>15.0</v>
      </c>
      <c r="M203" s="7">
        <v>0.0</v>
      </c>
      <c r="N203" s="9">
        <v>9.0</v>
      </c>
      <c r="O203" s="7">
        <v>180.0</v>
      </c>
      <c r="P203" s="7">
        <v>0.0</v>
      </c>
      <c r="Q203" s="7">
        <v>0.0</v>
      </c>
      <c r="R203" s="7" t="s">
        <v>391</v>
      </c>
    </row>
    <row r="204" ht="15.75" customHeight="1">
      <c r="A204" s="6" t="s">
        <v>382</v>
      </c>
      <c r="B204" s="7" t="s">
        <v>358</v>
      </c>
      <c r="C204" s="8" t="s">
        <v>6</v>
      </c>
      <c r="D204" s="7" t="s">
        <v>392</v>
      </c>
      <c r="E204" s="7" t="s">
        <v>393</v>
      </c>
      <c r="F204" s="7" t="s">
        <v>46</v>
      </c>
      <c r="G204" s="7"/>
      <c r="H204" s="7">
        <v>191.0</v>
      </c>
      <c r="I204" s="7">
        <v>32.0</v>
      </c>
      <c r="J204" s="7">
        <v>5.0</v>
      </c>
      <c r="K204" s="9">
        <v>5.0</v>
      </c>
      <c r="L204" s="9">
        <v>0.0</v>
      </c>
      <c r="M204" s="7">
        <v>0.0</v>
      </c>
      <c r="N204" s="9">
        <v>34.0</v>
      </c>
      <c r="O204" s="7">
        <v>18.0</v>
      </c>
      <c r="P204" s="7">
        <v>3.0</v>
      </c>
      <c r="Q204" s="7">
        <v>3.0</v>
      </c>
      <c r="R204" s="7"/>
    </row>
    <row r="205" ht="15.75" customHeight="1">
      <c r="A205" s="6" t="s">
        <v>382</v>
      </c>
      <c r="B205" s="7" t="s">
        <v>360</v>
      </c>
      <c r="C205" s="8" t="s">
        <v>11</v>
      </c>
      <c r="D205" s="7" t="s">
        <v>394</v>
      </c>
      <c r="E205" s="7" t="s">
        <v>395</v>
      </c>
      <c r="F205" s="7" t="s">
        <v>46</v>
      </c>
      <c r="G205" s="7"/>
      <c r="H205" s="7">
        <v>167.0</v>
      </c>
      <c r="I205" s="7">
        <v>57.0</v>
      </c>
      <c r="J205" s="7">
        <v>4.0</v>
      </c>
      <c r="K205" s="7">
        <v>55.0</v>
      </c>
      <c r="L205" s="7">
        <v>37.0</v>
      </c>
      <c r="M205" s="7">
        <v>15.0</v>
      </c>
      <c r="N205" s="7">
        <v>10.0</v>
      </c>
      <c r="O205" s="7">
        <v>36.0</v>
      </c>
      <c r="P205" s="7">
        <v>20.0</v>
      </c>
      <c r="Q205" s="7">
        <v>172.0</v>
      </c>
      <c r="R205" s="7"/>
    </row>
    <row r="206" ht="15.75" customHeight="1">
      <c r="A206" s="6" t="s">
        <v>382</v>
      </c>
      <c r="B206" s="7" t="s">
        <v>360</v>
      </c>
      <c r="C206" s="8" t="s">
        <v>11</v>
      </c>
      <c r="D206" s="7" t="s">
        <v>394</v>
      </c>
      <c r="E206" s="7" t="s">
        <v>396</v>
      </c>
      <c r="F206" s="7" t="s">
        <v>46</v>
      </c>
      <c r="G206" s="7"/>
      <c r="H206" s="7">
        <v>157.0</v>
      </c>
      <c r="I206" s="7">
        <v>24.0</v>
      </c>
      <c r="J206" s="7">
        <v>5.0</v>
      </c>
      <c r="K206" s="7">
        <v>36.0</v>
      </c>
      <c r="L206" s="7">
        <v>28.0</v>
      </c>
      <c r="M206" s="7">
        <v>10.0</v>
      </c>
      <c r="N206" s="7">
        <v>2.0</v>
      </c>
      <c r="O206" s="7">
        <v>37.0</v>
      </c>
      <c r="P206" s="7">
        <v>70.0</v>
      </c>
      <c r="Q206" s="7">
        <v>206.0</v>
      </c>
      <c r="R206" s="7"/>
    </row>
    <row r="207" ht="15.75" customHeight="1">
      <c r="A207" s="6" t="s">
        <v>382</v>
      </c>
      <c r="B207" s="7" t="s">
        <v>60</v>
      </c>
      <c r="C207" s="8" t="s">
        <v>10</v>
      </c>
      <c r="D207" s="7" t="s">
        <v>397</v>
      </c>
      <c r="E207" s="7" t="s">
        <v>398</v>
      </c>
      <c r="F207" s="7" t="s">
        <v>46</v>
      </c>
      <c r="G207" s="7"/>
      <c r="H207" s="7">
        <v>134.0</v>
      </c>
      <c r="I207" s="7">
        <v>23.0</v>
      </c>
      <c r="J207" s="7">
        <v>0.0</v>
      </c>
      <c r="K207" s="7">
        <v>13.0</v>
      </c>
      <c r="L207" s="7">
        <v>8.0</v>
      </c>
      <c r="M207" s="7">
        <v>0.0</v>
      </c>
      <c r="N207" s="7">
        <v>3.0</v>
      </c>
      <c r="O207" s="7">
        <v>30.0</v>
      </c>
      <c r="P207" s="7">
        <v>0.0</v>
      </c>
      <c r="Q207" s="7">
        <v>13.0</v>
      </c>
      <c r="R207" s="7"/>
    </row>
    <row r="208" ht="15.75" customHeight="1">
      <c r="A208" s="6" t="s">
        <v>382</v>
      </c>
      <c r="B208" s="7" t="s">
        <v>60</v>
      </c>
      <c r="C208" s="8" t="s">
        <v>10</v>
      </c>
      <c r="D208" s="7" t="s">
        <v>397</v>
      </c>
      <c r="E208" s="7" t="s">
        <v>268</v>
      </c>
      <c r="F208" s="7" t="s">
        <v>44</v>
      </c>
      <c r="G208" s="7"/>
      <c r="H208" s="7">
        <v>130.0</v>
      </c>
      <c r="I208" s="7">
        <v>30.0</v>
      </c>
      <c r="J208" s="7">
        <v>2.0</v>
      </c>
      <c r="K208" s="7">
        <v>13.0</v>
      </c>
      <c r="L208" s="7">
        <v>6.0</v>
      </c>
      <c r="M208" s="7">
        <v>0.0</v>
      </c>
      <c r="N208" s="7">
        <v>0.0</v>
      </c>
      <c r="O208" s="7">
        <v>20.0</v>
      </c>
      <c r="P208" s="7">
        <v>3.0</v>
      </c>
      <c r="Q208" s="7">
        <v>5.0</v>
      </c>
      <c r="R208" s="7"/>
    </row>
    <row r="209" ht="15.75" customHeight="1">
      <c r="A209" s="6" t="s">
        <v>382</v>
      </c>
      <c r="B209" s="7" t="s">
        <v>60</v>
      </c>
      <c r="C209" s="8" t="s">
        <v>10</v>
      </c>
      <c r="D209" s="7" t="s">
        <v>397</v>
      </c>
      <c r="E209" s="7" t="s">
        <v>107</v>
      </c>
      <c r="F209" s="7" t="s">
        <v>46</v>
      </c>
      <c r="G209" s="7"/>
      <c r="H209" s="7">
        <v>192.0</v>
      </c>
      <c r="I209" s="7">
        <v>30.0</v>
      </c>
      <c r="J209" s="7">
        <v>4.0</v>
      </c>
      <c r="K209" s="7">
        <v>18.0</v>
      </c>
      <c r="L209" s="7">
        <v>34.0</v>
      </c>
      <c r="M209" s="7">
        <v>0.0</v>
      </c>
      <c r="N209" s="7">
        <v>0.0</v>
      </c>
      <c r="O209" s="7">
        <v>24.0</v>
      </c>
      <c r="P209" s="7">
        <v>0.0</v>
      </c>
      <c r="Q209" s="7">
        <v>9.0</v>
      </c>
      <c r="R209" s="7"/>
    </row>
    <row r="210" ht="15.75" customHeight="1">
      <c r="A210" s="6" t="s">
        <v>399</v>
      </c>
      <c r="B210" s="7" t="s">
        <v>400</v>
      </c>
      <c r="C210" s="8" t="s">
        <v>20</v>
      </c>
      <c r="D210" s="7" t="s">
        <v>401</v>
      </c>
      <c r="E210" s="7" t="s">
        <v>402</v>
      </c>
      <c r="F210" s="7" t="s">
        <v>44</v>
      </c>
      <c r="G210" s="7"/>
      <c r="H210" s="7">
        <v>175.0</v>
      </c>
      <c r="I210" s="7">
        <v>27.0</v>
      </c>
      <c r="J210" s="7">
        <v>11.0</v>
      </c>
      <c r="K210" s="7">
        <v>2.0</v>
      </c>
      <c r="L210" s="7">
        <v>4.0</v>
      </c>
      <c r="M210" s="7">
        <v>0.0</v>
      </c>
      <c r="N210" s="7">
        <v>2.0</v>
      </c>
      <c r="O210" s="7">
        <v>3.0</v>
      </c>
      <c r="P210" s="7">
        <v>4.0</v>
      </c>
      <c r="Q210" s="7">
        <v>8.0</v>
      </c>
      <c r="R210" s="7"/>
    </row>
    <row r="211" ht="15.75" customHeight="1">
      <c r="A211" s="6" t="s">
        <v>399</v>
      </c>
      <c r="B211" s="7" t="s">
        <v>360</v>
      </c>
      <c r="C211" s="8" t="s">
        <v>15</v>
      </c>
      <c r="D211" s="7" t="s">
        <v>131</v>
      </c>
      <c r="E211" s="7" t="s">
        <v>403</v>
      </c>
      <c r="F211" s="7" t="s">
        <v>46</v>
      </c>
      <c r="G211" s="7"/>
      <c r="H211" s="7">
        <v>89.0</v>
      </c>
      <c r="I211" s="7">
        <v>10.0</v>
      </c>
      <c r="J211" s="7">
        <v>3.0</v>
      </c>
      <c r="K211" s="7">
        <v>10.0</v>
      </c>
      <c r="L211" s="7">
        <v>21.0</v>
      </c>
      <c r="M211" s="7">
        <v>5.0</v>
      </c>
      <c r="N211" s="7">
        <v>45.0</v>
      </c>
      <c r="O211" s="7">
        <v>42.0</v>
      </c>
      <c r="P211" s="7">
        <v>20.0</v>
      </c>
      <c r="Q211" s="7">
        <v>15.0</v>
      </c>
      <c r="R211" s="7"/>
    </row>
    <row r="212" ht="15.75" customHeight="1">
      <c r="A212" s="6" t="s">
        <v>399</v>
      </c>
      <c r="B212" s="7" t="s">
        <v>355</v>
      </c>
      <c r="C212" s="8" t="s">
        <v>14</v>
      </c>
      <c r="D212" s="7" t="s">
        <v>404</v>
      </c>
      <c r="E212" s="7" t="s">
        <v>405</v>
      </c>
      <c r="F212" s="7" t="s">
        <v>46</v>
      </c>
      <c r="G212" s="7"/>
      <c r="H212" s="7">
        <v>83.0</v>
      </c>
      <c r="I212" s="7">
        <v>16.0</v>
      </c>
      <c r="J212" s="7">
        <v>2.0</v>
      </c>
      <c r="K212" s="7">
        <v>9.0</v>
      </c>
      <c r="L212" s="7">
        <v>2.0</v>
      </c>
      <c r="M212" s="7">
        <v>0.0</v>
      </c>
      <c r="N212" s="7">
        <v>8.0</v>
      </c>
      <c r="O212" s="7">
        <v>0.0</v>
      </c>
      <c r="P212" s="7">
        <v>4.0</v>
      </c>
      <c r="Q212" s="7">
        <v>0.0</v>
      </c>
      <c r="R212" s="7"/>
    </row>
    <row r="213" ht="15.75" customHeight="1">
      <c r="A213" s="6" t="s">
        <v>399</v>
      </c>
      <c r="B213" s="7" t="s">
        <v>358</v>
      </c>
      <c r="C213" s="8" t="s">
        <v>14</v>
      </c>
      <c r="D213" s="7" t="s">
        <v>406</v>
      </c>
      <c r="E213" s="7" t="s">
        <v>407</v>
      </c>
      <c r="F213" s="7" t="s">
        <v>44</v>
      </c>
      <c r="G213" s="7"/>
      <c r="H213" s="7">
        <v>93.0</v>
      </c>
      <c r="I213" s="7">
        <v>11.0</v>
      </c>
      <c r="J213" s="7">
        <v>1.0</v>
      </c>
      <c r="K213" s="7">
        <v>4.0</v>
      </c>
      <c r="L213" s="7">
        <v>2.0</v>
      </c>
      <c r="M213" s="7">
        <v>0.0</v>
      </c>
      <c r="N213" s="7">
        <v>0.0</v>
      </c>
      <c r="O213" s="7">
        <v>0.0</v>
      </c>
      <c r="P213" s="7">
        <v>3.0</v>
      </c>
      <c r="Q213" s="7">
        <v>0.0</v>
      </c>
      <c r="R213" s="7"/>
    </row>
    <row r="214" ht="15.75" customHeight="1">
      <c r="A214" s="6" t="s">
        <v>399</v>
      </c>
      <c r="B214" s="7" t="s">
        <v>358</v>
      </c>
      <c r="C214" s="8" t="s">
        <v>14</v>
      </c>
      <c r="D214" s="7" t="s">
        <v>406</v>
      </c>
      <c r="E214" s="7" t="s">
        <v>408</v>
      </c>
      <c r="F214" s="7" t="s">
        <v>48</v>
      </c>
      <c r="G214" s="7"/>
      <c r="H214" s="7">
        <v>126.0</v>
      </c>
      <c r="I214" s="7">
        <v>44.0</v>
      </c>
      <c r="J214" s="7">
        <v>3.0</v>
      </c>
      <c r="K214" s="7">
        <v>13.0</v>
      </c>
      <c r="L214" s="7">
        <v>8.0</v>
      </c>
      <c r="M214" s="7">
        <v>0.0</v>
      </c>
      <c r="N214" s="7">
        <v>12.0</v>
      </c>
      <c r="O214" s="7">
        <v>10.0</v>
      </c>
      <c r="P214" s="7">
        <v>3.0</v>
      </c>
      <c r="Q214" s="7">
        <v>1.0</v>
      </c>
      <c r="R214" s="7"/>
    </row>
    <row r="215" ht="15.75" customHeight="1">
      <c r="A215" s="6" t="s">
        <v>399</v>
      </c>
      <c r="B215" s="7" t="s">
        <v>60</v>
      </c>
      <c r="C215" s="8" t="s">
        <v>18</v>
      </c>
      <c r="D215" s="7" t="s">
        <v>409</v>
      </c>
      <c r="E215" s="7" t="s">
        <v>410</v>
      </c>
      <c r="F215" s="7" t="s">
        <v>48</v>
      </c>
      <c r="G215" s="7"/>
      <c r="H215" s="7">
        <v>376.0</v>
      </c>
      <c r="I215" s="7">
        <v>43.0</v>
      </c>
      <c r="J215" s="7">
        <v>2.0</v>
      </c>
      <c r="K215" s="7">
        <v>25.0</v>
      </c>
      <c r="L215" s="7">
        <v>14.0</v>
      </c>
      <c r="M215" s="7">
        <v>2.0</v>
      </c>
      <c r="N215" s="7">
        <v>46.0</v>
      </c>
      <c r="O215" s="7">
        <v>24.0</v>
      </c>
      <c r="P215" s="7">
        <v>18.0</v>
      </c>
      <c r="Q215" s="7">
        <v>14.0</v>
      </c>
      <c r="R215" s="7"/>
    </row>
    <row r="216" ht="15.75" customHeight="1">
      <c r="A216" s="6" t="s">
        <v>399</v>
      </c>
      <c r="B216" s="7" t="s">
        <v>60</v>
      </c>
      <c r="C216" s="8" t="s">
        <v>18</v>
      </c>
      <c r="D216" s="7" t="s">
        <v>409</v>
      </c>
      <c r="E216" s="7" t="s">
        <v>411</v>
      </c>
      <c r="F216" s="7" t="s">
        <v>46</v>
      </c>
      <c r="G216" s="7"/>
      <c r="H216" s="7">
        <v>192.0</v>
      </c>
      <c r="I216" s="7">
        <v>16.0</v>
      </c>
      <c r="J216" s="7">
        <v>4.0</v>
      </c>
      <c r="K216" s="7">
        <v>19.0</v>
      </c>
      <c r="L216" s="7">
        <v>8.0</v>
      </c>
      <c r="M216" s="7">
        <v>0.0</v>
      </c>
      <c r="N216" s="7">
        <v>19.0</v>
      </c>
      <c r="O216" s="7">
        <v>32.0</v>
      </c>
      <c r="P216" s="7">
        <v>8.0</v>
      </c>
      <c r="Q216" s="7">
        <v>8.0</v>
      </c>
      <c r="R216" s="7"/>
    </row>
    <row r="217" ht="15.75" customHeight="1">
      <c r="A217" s="6" t="s">
        <v>399</v>
      </c>
      <c r="B217" s="7" t="s">
        <v>60</v>
      </c>
      <c r="C217" s="8" t="s">
        <v>18</v>
      </c>
      <c r="D217" s="7" t="s">
        <v>412</v>
      </c>
      <c r="E217" s="7" t="s">
        <v>413</v>
      </c>
      <c r="F217" s="7" t="s">
        <v>75</v>
      </c>
      <c r="G217" s="7" t="s">
        <v>414</v>
      </c>
      <c r="H217" s="7">
        <v>157.0</v>
      </c>
      <c r="I217" s="7">
        <v>18.0</v>
      </c>
      <c r="J217" s="7">
        <v>6.0</v>
      </c>
      <c r="K217" s="7">
        <v>3.0</v>
      </c>
      <c r="L217" s="7">
        <v>1.0</v>
      </c>
      <c r="M217" s="7">
        <v>0.0</v>
      </c>
      <c r="N217" s="7">
        <v>40.0</v>
      </c>
      <c r="O217" s="7">
        <v>82.0</v>
      </c>
      <c r="P217" s="7">
        <v>2.0</v>
      </c>
      <c r="Q217" s="7">
        <v>0.0</v>
      </c>
      <c r="R217" s="7"/>
    </row>
    <row r="218" ht="15.75" customHeight="1">
      <c r="A218" s="6" t="s">
        <v>399</v>
      </c>
      <c r="B218" s="7" t="s">
        <v>360</v>
      </c>
      <c r="C218" s="8" t="s">
        <v>15</v>
      </c>
      <c r="D218" s="7" t="s">
        <v>131</v>
      </c>
      <c r="E218" s="7" t="s">
        <v>415</v>
      </c>
      <c r="F218" s="7" t="s">
        <v>46</v>
      </c>
      <c r="G218" s="7"/>
      <c r="H218" s="7">
        <v>115.0</v>
      </c>
      <c r="I218" s="7">
        <v>33.0</v>
      </c>
      <c r="J218" s="7">
        <v>3.0</v>
      </c>
      <c r="K218" s="7">
        <v>16.0</v>
      </c>
      <c r="L218" s="7">
        <v>24.0</v>
      </c>
      <c r="M218" s="7">
        <v>5.0</v>
      </c>
      <c r="N218" s="7">
        <v>19.0</v>
      </c>
      <c r="O218" s="7">
        <v>10.0</v>
      </c>
      <c r="P218" s="7">
        <v>20.0</v>
      </c>
      <c r="Q218" s="7">
        <v>30.0</v>
      </c>
      <c r="R218" s="7"/>
    </row>
    <row r="219" ht="15.75" customHeight="1">
      <c r="A219" s="6" t="s">
        <v>399</v>
      </c>
      <c r="B219" s="7" t="s">
        <v>416</v>
      </c>
      <c r="C219" s="8" t="s">
        <v>15</v>
      </c>
      <c r="D219" s="7" t="s">
        <v>417</v>
      </c>
      <c r="E219" s="7" t="s">
        <v>418</v>
      </c>
      <c r="F219" s="7" t="s">
        <v>46</v>
      </c>
      <c r="G219" s="7"/>
      <c r="H219" s="7">
        <v>143.0</v>
      </c>
      <c r="I219" s="7">
        <v>99.0</v>
      </c>
      <c r="J219" s="7">
        <v>43.0</v>
      </c>
      <c r="K219" s="7">
        <v>10.0</v>
      </c>
      <c r="L219" s="7">
        <v>13.0</v>
      </c>
      <c r="M219" s="7">
        <v>4.0</v>
      </c>
      <c r="N219" s="7">
        <v>23.0</v>
      </c>
      <c r="O219" s="7">
        <v>40.0</v>
      </c>
      <c r="P219" s="7">
        <v>20.0</v>
      </c>
      <c r="Q219" s="7">
        <v>30.0</v>
      </c>
      <c r="R219" s="7"/>
    </row>
    <row r="220" ht="15.75" customHeight="1">
      <c r="A220" s="6" t="s">
        <v>399</v>
      </c>
      <c r="B220" s="7" t="s">
        <v>419</v>
      </c>
      <c r="C220" s="8" t="s">
        <v>20</v>
      </c>
      <c r="D220" s="7" t="s">
        <v>301</v>
      </c>
      <c r="E220" s="7" t="s">
        <v>420</v>
      </c>
      <c r="F220" s="7" t="s">
        <v>46</v>
      </c>
      <c r="G220" s="7"/>
      <c r="H220" s="7">
        <v>209.0</v>
      </c>
      <c r="I220" s="7">
        <v>23.0</v>
      </c>
      <c r="J220" s="7">
        <v>8.0</v>
      </c>
      <c r="K220" s="7">
        <v>14.0</v>
      </c>
      <c r="L220" s="7">
        <v>6.0</v>
      </c>
      <c r="M220" s="7">
        <v>0.0</v>
      </c>
      <c r="N220" s="7">
        <v>61.0</v>
      </c>
      <c r="O220" s="7">
        <v>125.0</v>
      </c>
      <c r="P220" s="7">
        <v>6.0</v>
      </c>
      <c r="Q220" s="7">
        <v>13.0</v>
      </c>
      <c r="R220" s="7"/>
    </row>
    <row r="221" ht="15.75" customHeight="1">
      <c r="A221" s="6" t="s">
        <v>399</v>
      </c>
      <c r="B221" s="7" t="s">
        <v>419</v>
      </c>
      <c r="C221" s="8" t="s">
        <v>20</v>
      </c>
      <c r="D221" s="7" t="s">
        <v>301</v>
      </c>
      <c r="E221" s="7" t="s">
        <v>421</v>
      </c>
      <c r="F221" s="7" t="s">
        <v>48</v>
      </c>
      <c r="G221" s="7"/>
      <c r="H221" s="7">
        <v>257.0</v>
      </c>
      <c r="I221" s="7">
        <v>52.0</v>
      </c>
      <c r="J221" s="7">
        <v>6.0</v>
      </c>
      <c r="K221" s="7">
        <v>9.0</v>
      </c>
      <c r="L221" s="7">
        <v>12.0</v>
      </c>
      <c r="M221" s="7">
        <v>3.0</v>
      </c>
      <c r="N221" s="7">
        <v>65.0</v>
      </c>
      <c r="O221" s="7">
        <v>156.0</v>
      </c>
      <c r="P221" s="7">
        <v>5.0</v>
      </c>
      <c r="Q221" s="7">
        <v>8.0</v>
      </c>
      <c r="R221" s="7"/>
    </row>
    <row r="222" ht="15.75" customHeight="1">
      <c r="A222" s="6" t="s">
        <v>422</v>
      </c>
      <c r="B222" s="7" t="s">
        <v>60</v>
      </c>
      <c r="C222" s="8" t="s">
        <v>21</v>
      </c>
      <c r="D222" s="7" t="s">
        <v>61</v>
      </c>
      <c r="E222" s="7" t="s">
        <v>202</v>
      </c>
      <c r="F222" s="7" t="s">
        <v>48</v>
      </c>
      <c r="G222" s="7"/>
      <c r="H222" s="7">
        <v>191.0</v>
      </c>
      <c r="I222" s="7">
        <v>37.0</v>
      </c>
      <c r="J222" s="7">
        <v>23.0</v>
      </c>
      <c r="K222" s="7">
        <v>10.0</v>
      </c>
      <c r="L222" s="7">
        <v>14.0</v>
      </c>
      <c r="M222" s="7">
        <v>4.0</v>
      </c>
      <c r="N222" s="7">
        <v>13.0</v>
      </c>
      <c r="O222" s="7">
        <v>13.0</v>
      </c>
      <c r="P222" s="7">
        <v>8.0</v>
      </c>
      <c r="Q222" s="7">
        <v>18.0</v>
      </c>
      <c r="R222" s="7"/>
    </row>
    <row r="223" ht="15.75" customHeight="1">
      <c r="A223" s="6" t="s">
        <v>422</v>
      </c>
      <c r="B223" s="7" t="s">
        <v>60</v>
      </c>
      <c r="C223" s="8" t="s">
        <v>21</v>
      </c>
      <c r="D223" s="7" t="s">
        <v>423</v>
      </c>
      <c r="E223" s="7" t="s">
        <v>424</v>
      </c>
      <c r="F223" s="7" t="s">
        <v>46</v>
      </c>
      <c r="G223" s="7"/>
      <c r="H223" s="7">
        <v>195.0</v>
      </c>
      <c r="I223" s="7">
        <v>43.0</v>
      </c>
      <c r="J223" s="7">
        <v>8.0</v>
      </c>
      <c r="K223" s="7">
        <v>11.0</v>
      </c>
      <c r="L223" s="7">
        <v>9.0</v>
      </c>
      <c r="M223" s="7">
        <v>13.0</v>
      </c>
      <c r="N223" s="7">
        <v>4.0</v>
      </c>
      <c r="O223" s="7">
        <v>16.0</v>
      </c>
      <c r="P223" s="7">
        <v>3.0</v>
      </c>
      <c r="Q223" s="7">
        <v>16.0</v>
      </c>
      <c r="R223" s="7"/>
    </row>
    <row r="224" ht="15.75" customHeight="1">
      <c r="A224" s="6" t="s">
        <v>422</v>
      </c>
      <c r="B224" s="7" t="s">
        <v>60</v>
      </c>
      <c r="C224" s="8" t="s">
        <v>21</v>
      </c>
      <c r="D224" s="7" t="s">
        <v>423</v>
      </c>
      <c r="E224" s="7" t="s">
        <v>425</v>
      </c>
      <c r="F224" s="7" t="s">
        <v>46</v>
      </c>
      <c r="G224" s="7"/>
      <c r="H224" s="7">
        <v>174.0</v>
      </c>
      <c r="I224" s="7">
        <v>44.0</v>
      </c>
      <c r="J224" s="7">
        <v>3.0</v>
      </c>
      <c r="K224" s="7">
        <v>11.0</v>
      </c>
      <c r="L224" s="7">
        <v>7.0</v>
      </c>
      <c r="M224" s="7">
        <v>3.0</v>
      </c>
      <c r="N224" s="7">
        <v>0.0</v>
      </c>
      <c r="O224" s="7">
        <v>44.0</v>
      </c>
      <c r="P224" s="7">
        <v>3.0</v>
      </c>
      <c r="Q224" s="7">
        <v>9.0</v>
      </c>
      <c r="R224" s="7"/>
    </row>
    <row r="225" ht="15.75" customHeight="1">
      <c r="A225" s="6" t="s">
        <v>422</v>
      </c>
      <c r="B225" s="7" t="s">
        <v>358</v>
      </c>
      <c r="C225" s="8" t="s">
        <v>17</v>
      </c>
      <c r="D225" s="7" t="s">
        <v>426</v>
      </c>
      <c r="E225" s="7" t="s">
        <v>427</v>
      </c>
      <c r="F225" s="7" t="s">
        <v>46</v>
      </c>
      <c r="G225" s="7"/>
      <c r="H225" s="7">
        <v>199.0</v>
      </c>
      <c r="I225" s="7">
        <v>44.0</v>
      </c>
      <c r="J225" s="7">
        <v>4.0</v>
      </c>
      <c r="K225" s="7">
        <v>4.0</v>
      </c>
      <c r="L225" s="7">
        <v>7.0</v>
      </c>
      <c r="M225" s="7">
        <v>3.0</v>
      </c>
      <c r="N225" s="7">
        <v>10.0</v>
      </c>
      <c r="O225" s="7">
        <v>0.0</v>
      </c>
      <c r="P225" s="7">
        <v>0.0</v>
      </c>
      <c r="Q225" s="7">
        <v>0.0</v>
      </c>
      <c r="R225" s="7"/>
    </row>
    <row r="226" ht="15.75" customHeight="1">
      <c r="A226" s="6" t="s">
        <v>422</v>
      </c>
      <c r="B226" s="7" t="s">
        <v>358</v>
      </c>
      <c r="C226" s="8" t="s">
        <v>17</v>
      </c>
      <c r="D226" s="7" t="s">
        <v>426</v>
      </c>
      <c r="E226" s="7" t="s">
        <v>428</v>
      </c>
      <c r="F226" s="7" t="s">
        <v>46</v>
      </c>
      <c r="G226" s="7"/>
      <c r="H226" s="7">
        <v>117.0</v>
      </c>
      <c r="I226" s="7">
        <v>19.0</v>
      </c>
      <c r="J226" s="7">
        <v>9.0</v>
      </c>
      <c r="K226" s="7">
        <v>4.0</v>
      </c>
      <c r="L226" s="7">
        <v>7.0</v>
      </c>
      <c r="M226" s="7">
        <v>4.0</v>
      </c>
      <c r="N226" s="7">
        <v>15.0</v>
      </c>
      <c r="O226" s="7">
        <v>7.0</v>
      </c>
      <c r="P226" s="7">
        <v>0.0</v>
      </c>
      <c r="Q226" s="7">
        <v>0.0</v>
      </c>
      <c r="R226" s="7"/>
    </row>
    <row r="227" ht="15.75" customHeight="1">
      <c r="A227" s="6" t="s">
        <v>422</v>
      </c>
      <c r="B227" s="7" t="s">
        <v>358</v>
      </c>
      <c r="C227" s="8" t="s">
        <v>17</v>
      </c>
      <c r="D227" s="7" t="s">
        <v>429</v>
      </c>
      <c r="E227" s="7" t="s">
        <v>430</v>
      </c>
      <c r="F227" s="7" t="s">
        <v>44</v>
      </c>
      <c r="G227" s="7"/>
      <c r="H227" s="7">
        <v>99.0</v>
      </c>
      <c r="I227" s="7">
        <v>13.0</v>
      </c>
      <c r="J227" s="7">
        <v>0.0</v>
      </c>
      <c r="K227" s="7">
        <v>0.0</v>
      </c>
      <c r="L227" s="7">
        <v>0.0</v>
      </c>
      <c r="M227" s="7">
        <v>0.0</v>
      </c>
      <c r="N227" s="7">
        <v>0.0</v>
      </c>
      <c r="O227" s="7">
        <v>0.0</v>
      </c>
      <c r="P227" s="7">
        <v>0.0</v>
      </c>
      <c r="Q227" s="7">
        <v>0.0</v>
      </c>
      <c r="R227" s="7"/>
    </row>
    <row r="228" ht="15.75" customHeight="1">
      <c r="A228" s="6" t="s">
        <v>431</v>
      </c>
      <c r="B228" s="7" t="s">
        <v>60</v>
      </c>
      <c r="C228" s="8" t="s">
        <v>4</v>
      </c>
      <c r="D228" s="7" t="s">
        <v>112</v>
      </c>
      <c r="E228" s="7" t="s">
        <v>432</v>
      </c>
      <c r="F228" s="7" t="s">
        <v>44</v>
      </c>
      <c r="G228" s="7"/>
      <c r="H228" s="7">
        <v>212.0</v>
      </c>
      <c r="I228" s="7">
        <v>56.0</v>
      </c>
      <c r="J228" s="7">
        <v>10.0</v>
      </c>
      <c r="K228" s="7">
        <v>43.0</v>
      </c>
      <c r="L228" s="7">
        <v>46.0</v>
      </c>
      <c r="M228" s="7">
        <v>10.0</v>
      </c>
      <c r="N228" s="7">
        <v>0.0</v>
      </c>
      <c r="O228" s="7">
        <v>36.0</v>
      </c>
      <c r="P228" s="7">
        <v>21.0</v>
      </c>
      <c r="Q228" s="7">
        <v>34.0</v>
      </c>
      <c r="R228" s="7"/>
    </row>
    <row r="229" ht="15.75" customHeight="1">
      <c r="A229" s="6" t="s">
        <v>431</v>
      </c>
      <c r="B229" s="7" t="s">
        <v>60</v>
      </c>
      <c r="C229" s="8" t="s">
        <v>4</v>
      </c>
      <c r="D229" s="7" t="s">
        <v>112</v>
      </c>
      <c r="E229" s="7" t="s">
        <v>433</v>
      </c>
      <c r="F229" s="7" t="s">
        <v>46</v>
      </c>
      <c r="G229" s="7"/>
      <c r="H229" s="7">
        <v>150.0</v>
      </c>
      <c r="I229" s="7">
        <v>44.0</v>
      </c>
      <c r="J229" s="7">
        <v>8.0</v>
      </c>
      <c r="K229" s="7">
        <v>6.0</v>
      </c>
      <c r="L229" s="7">
        <v>11.0</v>
      </c>
      <c r="M229" s="7">
        <v>0.0</v>
      </c>
      <c r="N229" s="7">
        <v>22.0</v>
      </c>
      <c r="O229" s="7">
        <v>57.0</v>
      </c>
      <c r="P229" s="7">
        <v>3.0</v>
      </c>
      <c r="Q229" s="7">
        <v>7.0</v>
      </c>
      <c r="R229" s="7"/>
    </row>
    <row r="230" ht="15.75" customHeight="1">
      <c r="A230" s="6" t="s">
        <v>431</v>
      </c>
      <c r="B230" s="7" t="s">
        <v>60</v>
      </c>
      <c r="C230" s="8" t="s">
        <v>4</v>
      </c>
      <c r="D230" s="7" t="s">
        <v>112</v>
      </c>
      <c r="E230" s="7" t="s">
        <v>434</v>
      </c>
      <c r="F230" s="7" t="s">
        <v>48</v>
      </c>
      <c r="G230" s="7"/>
      <c r="H230" s="7">
        <v>85.0</v>
      </c>
      <c r="I230" s="7">
        <v>10.0</v>
      </c>
      <c r="J230" s="7">
        <v>14.0</v>
      </c>
      <c r="K230" s="7">
        <v>2.0</v>
      </c>
      <c r="L230" s="7">
        <v>5.0</v>
      </c>
      <c r="M230" s="7">
        <v>0.0</v>
      </c>
      <c r="N230" s="7">
        <v>2.0</v>
      </c>
      <c r="O230" s="7">
        <v>56.0</v>
      </c>
      <c r="P230" s="7">
        <v>4.0</v>
      </c>
      <c r="Q230" s="7">
        <v>3.0</v>
      </c>
      <c r="R230" s="7"/>
    </row>
    <row r="231" ht="15.75" customHeight="1">
      <c r="A231" s="6" t="s">
        <v>431</v>
      </c>
      <c r="B231" s="7" t="s">
        <v>358</v>
      </c>
      <c r="C231" s="8" t="s">
        <v>6</v>
      </c>
      <c r="D231" s="7" t="s">
        <v>435</v>
      </c>
      <c r="E231" s="7" t="s">
        <v>436</v>
      </c>
      <c r="F231" s="7" t="s">
        <v>46</v>
      </c>
      <c r="G231" s="7"/>
      <c r="H231" s="7">
        <v>67.0</v>
      </c>
      <c r="I231" s="7">
        <v>16.0</v>
      </c>
      <c r="J231" s="7">
        <v>-10.0</v>
      </c>
      <c r="K231" s="9">
        <v>10.0</v>
      </c>
      <c r="L231" s="9">
        <v>5.0</v>
      </c>
      <c r="M231" s="7">
        <v>0.0</v>
      </c>
      <c r="N231" s="9">
        <v>21.0</v>
      </c>
      <c r="O231" s="7">
        <v>11.0</v>
      </c>
      <c r="P231" s="7">
        <v>3.0</v>
      </c>
      <c r="Q231" s="7">
        <v>0.0</v>
      </c>
      <c r="R231" s="7"/>
    </row>
    <row r="232" ht="15.75" customHeight="1">
      <c r="A232" s="6" t="s">
        <v>431</v>
      </c>
      <c r="B232" s="7" t="s">
        <v>358</v>
      </c>
      <c r="C232" s="8" t="s">
        <v>6</v>
      </c>
      <c r="D232" s="7" t="s">
        <v>389</v>
      </c>
      <c r="E232" s="7" t="s">
        <v>437</v>
      </c>
      <c r="F232" s="7" t="s">
        <v>48</v>
      </c>
      <c r="G232" s="7"/>
      <c r="H232" s="7">
        <v>95.0</v>
      </c>
      <c r="I232" s="7">
        <v>31.0</v>
      </c>
      <c r="J232" s="7">
        <v>7.0</v>
      </c>
      <c r="K232" s="9">
        <v>22.0</v>
      </c>
      <c r="L232" s="9">
        <v>8.0</v>
      </c>
      <c r="M232" s="7">
        <v>5.0</v>
      </c>
      <c r="N232" s="9">
        <v>22.0</v>
      </c>
      <c r="O232" s="7">
        <v>68.0</v>
      </c>
      <c r="P232" s="7">
        <v>11.0</v>
      </c>
      <c r="Q232" s="7">
        <v>37.0</v>
      </c>
      <c r="R232" s="7" t="s">
        <v>438</v>
      </c>
    </row>
    <row r="233" ht="15.75" customHeight="1">
      <c r="A233" s="6" t="s">
        <v>431</v>
      </c>
      <c r="B233" s="7" t="s">
        <v>358</v>
      </c>
      <c r="C233" s="8" t="s">
        <v>6</v>
      </c>
      <c r="D233" s="7" t="s">
        <v>389</v>
      </c>
      <c r="E233" s="7" t="s">
        <v>439</v>
      </c>
      <c r="F233" s="7" t="s">
        <v>46</v>
      </c>
      <c r="G233" s="7"/>
      <c r="H233" s="7">
        <v>57.0</v>
      </c>
      <c r="I233" s="7">
        <v>22.0</v>
      </c>
      <c r="J233" s="7">
        <v>5.0</v>
      </c>
      <c r="K233" s="9">
        <v>15.0</v>
      </c>
      <c r="L233" s="9">
        <v>7.0</v>
      </c>
      <c r="M233" s="7">
        <v>0.0</v>
      </c>
      <c r="N233" s="9">
        <v>11.0</v>
      </c>
      <c r="O233" s="7">
        <v>27.0</v>
      </c>
      <c r="P233" s="7">
        <v>7.0</v>
      </c>
      <c r="Q233" s="7">
        <v>13.0</v>
      </c>
      <c r="R233" s="7"/>
    </row>
    <row r="234" ht="15.75" customHeight="1">
      <c r="A234" s="6" t="s">
        <v>440</v>
      </c>
      <c r="B234" s="7" t="s">
        <v>60</v>
      </c>
      <c r="C234" s="8" t="s">
        <v>9</v>
      </c>
      <c r="D234" s="7" t="s">
        <v>102</v>
      </c>
      <c r="E234" s="7" t="s">
        <v>441</v>
      </c>
      <c r="F234" s="7" t="s">
        <v>44</v>
      </c>
      <c r="G234" s="7"/>
      <c r="H234" s="7">
        <v>182.0</v>
      </c>
      <c r="I234" s="7">
        <v>62.0</v>
      </c>
      <c r="J234" s="7">
        <v>9.0</v>
      </c>
      <c r="K234" s="7">
        <v>13.0</v>
      </c>
      <c r="L234" s="7">
        <v>64.0</v>
      </c>
      <c r="M234" s="7">
        <v>1.0</v>
      </c>
      <c r="N234" s="7">
        <v>12.0</v>
      </c>
      <c r="O234" s="7">
        <v>46.0</v>
      </c>
      <c r="P234" s="7">
        <v>12.0</v>
      </c>
      <c r="Q234" s="7">
        <v>0.0</v>
      </c>
      <c r="R234" s="7"/>
    </row>
    <row r="235" ht="15.75" customHeight="1">
      <c r="A235" s="6" t="s">
        <v>440</v>
      </c>
      <c r="B235" s="7" t="s">
        <v>360</v>
      </c>
      <c r="C235" s="8" t="s">
        <v>13</v>
      </c>
      <c r="D235" s="7" t="s">
        <v>442</v>
      </c>
      <c r="E235" s="7" t="s">
        <v>443</v>
      </c>
      <c r="F235" s="7" t="s">
        <v>46</v>
      </c>
      <c r="G235" s="7"/>
      <c r="H235" s="7">
        <v>205.0</v>
      </c>
      <c r="I235" s="7">
        <v>39.0</v>
      </c>
      <c r="J235" s="7">
        <v>6.0</v>
      </c>
      <c r="K235" s="7">
        <v>47.0</v>
      </c>
      <c r="L235" s="7">
        <v>72.0</v>
      </c>
      <c r="M235" s="7">
        <v>8.0</v>
      </c>
      <c r="N235" s="7">
        <v>75.0</v>
      </c>
      <c r="O235" s="7">
        <v>35.0</v>
      </c>
      <c r="P235" s="7">
        <v>4.0</v>
      </c>
      <c r="Q235" s="7">
        <v>313.0</v>
      </c>
      <c r="R235" s="7" t="s">
        <v>444</v>
      </c>
    </row>
    <row r="236" ht="15.75" customHeight="1">
      <c r="A236" s="6" t="s">
        <v>440</v>
      </c>
      <c r="B236" s="7" t="s">
        <v>360</v>
      </c>
      <c r="C236" s="8" t="s">
        <v>13</v>
      </c>
      <c r="D236" s="7" t="s">
        <v>445</v>
      </c>
      <c r="E236" s="7" t="s">
        <v>446</v>
      </c>
      <c r="F236" s="7" t="s">
        <v>46</v>
      </c>
      <c r="G236" s="7"/>
      <c r="H236" s="7">
        <v>193.0</v>
      </c>
      <c r="I236" s="7">
        <v>28.0</v>
      </c>
      <c r="J236" s="7">
        <v>9.0</v>
      </c>
      <c r="K236" s="7">
        <v>7.0</v>
      </c>
      <c r="L236" s="7">
        <v>12.0</v>
      </c>
      <c r="M236" s="7">
        <v>0.0</v>
      </c>
      <c r="N236" s="7">
        <v>47.0</v>
      </c>
      <c r="O236" s="7">
        <v>57.0</v>
      </c>
      <c r="P236" s="7">
        <v>12.0</v>
      </c>
      <c r="Q236" s="7">
        <v>108.0</v>
      </c>
      <c r="R236" s="7"/>
    </row>
    <row r="237" ht="15.75" customHeight="1">
      <c r="A237" s="6" t="s">
        <v>440</v>
      </c>
      <c r="B237" s="7" t="s">
        <v>360</v>
      </c>
      <c r="C237" s="8" t="s">
        <v>13</v>
      </c>
      <c r="D237" s="7" t="s">
        <v>162</v>
      </c>
      <c r="E237" s="7" t="s">
        <v>447</v>
      </c>
      <c r="F237" s="7" t="s">
        <v>46</v>
      </c>
      <c r="G237" s="7"/>
      <c r="H237" s="7">
        <v>239.0</v>
      </c>
      <c r="I237" s="7">
        <v>78.0</v>
      </c>
      <c r="J237" s="7">
        <v>3.0</v>
      </c>
      <c r="K237" s="7">
        <v>14.0</v>
      </c>
      <c r="L237" s="7">
        <v>45.0</v>
      </c>
      <c r="M237" s="7">
        <v>0.0</v>
      </c>
      <c r="N237" s="7">
        <v>81.0</v>
      </c>
      <c r="O237" s="7">
        <v>110.0</v>
      </c>
      <c r="P237" s="7">
        <v>16.0</v>
      </c>
      <c r="Q237" s="7">
        <v>47.0</v>
      </c>
      <c r="R237" s="7"/>
    </row>
    <row r="238" ht="15.75" customHeight="1">
      <c r="A238" s="6" t="s">
        <v>440</v>
      </c>
      <c r="B238" s="7" t="s">
        <v>419</v>
      </c>
      <c r="C238" s="8" t="s">
        <v>14</v>
      </c>
      <c r="D238" s="7" t="s">
        <v>448</v>
      </c>
      <c r="E238" s="7" t="s">
        <v>449</v>
      </c>
      <c r="F238" s="7" t="s">
        <v>48</v>
      </c>
      <c r="G238" s="7"/>
      <c r="H238" s="7">
        <v>244.0</v>
      </c>
      <c r="I238" s="7">
        <v>31.0</v>
      </c>
      <c r="J238" s="7">
        <v>0.0</v>
      </c>
      <c r="K238" s="7">
        <v>14.0</v>
      </c>
      <c r="L238" s="7">
        <v>8.0</v>
      </c>
      <c r="M238" s="7">
        <v>0.0</v>
      </c>
      <c r="N238" s="7">
        <v>135.0</v>
      </c>
      <c r="O238" s="7">
        <v>91.0</v>
      </c>
      <c r="P238" s="7">
        <v>3.0</v>
      </c>
      <c r="Q238" s="7">
        <v>12.0</v>
      </c>
      <c r="R238" s="7"/>
    </row>
    <row r="239" ht="15.75" customHeight="1">
      <c r="A239" s="6" t="s">
        <v>440</v>
      </c>
      <c r="B239" s="7" t="s">
        <v>419</v>
      </c>
      <c r="C239" s="8" t="s">
        <v>14</v>
      </c>
      <c r="D239" s="7" t="s">
        <v>450</v>
      </c>
      <c r="E239" s="7" t="s">
        <v>451</v>
      </c>
      <c r="F239" s="7" t="s">
        <v>44</v>
      </c>
      <c r="G239" s="7"/>
      <c r="H239" s="7">
        <v>257.0</v>
      </c>
      <c r="I239" s="7">
        <v>52.0</v>
      </c>
      <c r="J239" s="7">
        <v>6.0</v>
      </c>
      <c r="K239" s="7">
        <v>16.0</v>
      </c>
      <c r="L239" s="7">
        <v>22.0</v>
      </c>
      <c r="M239" s="7">
        <v>6.0</v>
      </c>
      <c r="N239" s="7">
        <v>4.0</v>
      </c>
      <c r="O239" s="7">
        <v>16.0</v>
      </c>
      <c r="P239" s="7">
        <v>26.0</v>
      </c>
      <c r="Q239" s="7">
        <v>12.0</v>
      </c>
      <c r="R239" s="7"/>
    </row>
    <row r="240" ht="15.75" customHeight="1">
      <c r="A240" s="6" t="s">
        <v>440</v>
      </c>
      <c r="B240" s="7" t="s">
        <v>419</v>
      </c>
      <c r="C240" s="8" t="s">
        <v>14</v>
      </c>
      <c r="D240" s="7" t="s">
        <v>448</v>
      </c>
      <c r="E240" s="7" t="s">
        <v>452</v>
      </c>
      <c r="F240" s="7" t="s">
        <v>46</v>
      </c>
      <c r="G240" s="7"/>
      <c r="H240" s="7">
        <v>98.0</v>
      </c>
      <c r="I240" s="7">
        <v>26.0</v>
      </c>
      <c r="J240" s="7">
        <v>7.0</v>
      </c>
      <c r="K240" s="7">
        <v>11.0</v>
      </c>
      <c r="L240" s="7">
        <v>19.0</v>
      </c>
      <c r="M240" s="7">
        <v>0.0</v>
      </c>
      <c r="N240" s="7">
        <v>4.0</v>
      </c>
      <c r="O240" s="7">
        <v>16.0</v>
      </c>
      <c r="P240" s="7">
        <v>8.0</v>
      </c>
      <c r="Q240" s="7">
        <v>22.0</v>
      </c>
      <c r="R240" s="7"/>
    </row>
    <row r="241" ht="15.75" customHeight="1">
      <c r="A241" s="6" t="s">
        <v>440</v>
      </c>
      <c r="B241" s="7" t="s">
        <v>60</v>
      </c>
      <c r="C241" s="8" t="s">
        <v>9</v>
      </c>
      <c r="D241" s="7" t="s">
        <v>102</v>
      </c>
      <c r="E241" s="7" t="s">
        <v>453</v>
      </c>
      <c r="F241" s="7" t="s">
        <v>46</v>
      </c>
      <c r="G241" s="7"/>
      <c r="H241" s="7">
        <v>273.0</v>
      </c>
      <c r="I241" s="7">
        <v>64.0</v>
      </c>
      <c r="J241" s="7">
        <v>16.0</v>
      </c>
      <c r="K241" s="7">
        <v>75.0</v>
      </c>
      <c r="L241" s="7">
        <v>12.0</v>
      </c>
      <c r="M241" s="7">
        <v>1.0</v>
      </c>
      <c r="N241" s="7">
        <v>6.0</v>
      </c>
      <c r="O241" s="7">
        <v>50.0</v>
      </c>
      <c r="P241" s="7">
        <v>0.0</v>
      </c>
      <c r="Q241" s="7">
        <v>0.0</v>
      </c>
      <c r="R241" s="7"/>
    </row>
    <row r="242" ht="15.75" customHeight="1">
      <c r="A242" s="6" t="s">
        <v>440</v>
      </c>
      <c r="B242" s="7" t="s">
        <v>60</v>
      </c>
      <c r="C242" s="8" t="s">
        <v>9</v>
      </c>
      <c r="D242" s="7" t="s">
        <v>102</v>
      </c>
      <c r="E242" s="7" t="s">
        <v>454</v>
      </c>
      <c r="F242" s="7" t="s">
        <v>48</v>
      </c>
      <c r="G242" s="7"/>
      <c r="H242" s="7">
        <v>130.0</v>
      </c>
      <c r="I242" s="7">
        <v>24.0</v>
      </c>
      <c r="J242" s="7">
        <v>1.0</v>
      </c>
      <c r="K242" s="7">
        <v>6.0</v>
      </c>
      <c r="L242" s="7">
        <v>12.0</v>
      </c>
      <c r="M242" s="7">
        <v>0.0</v>
      </c>
      <c r="N242" s="7">
        <v>6.0</v>
      </c>
      <c r="O242" s="7">
        <v>25.0</v>
      </c>
      <c r="P242" s="7">
        <v>0.0</v>
      </c>
      <c r="Q242" s="7">
        <v>8.0</v>
      </c>
      <c r="R242" s="7"/>
    </row>
    <row r="243" ht="15.75" customHeight="1">
      <c r="A243" s="6" t="s">
        <v>440</v>
      </c>
      <c r="B243" s="7" t="s">
        <v>455</v>
      </c>
      <c r="C243" s="8" t="s">
        <v>8</v>
      </c>
      <c r="D243" s="7" t="s">
        <v>456</v>
      </c>
      <c r="E243" s="7" t="s">
        <v>457</v>
      </c>
      <c r="F243" s="7" t="s">
        <v>48</v>
      </c>
      <c r="G243" s="7"/>
      <c r="H243" s="7">
        <v>105.0</v>
      </c>
      <c r="I243" s="7">
        <v>14.0</v>
      </c>
      <c r="J243" s="7">
        <v>7.0</v>
      </c>
      <c r="K243" s="7">
        <v>34.0</v>
      </c>
      <c r="L243" s="7">
        <v>12.0</v>
      </c>
      <c r="M243" s="7">
        <v>9.0</v>
      </c>
      <c r="N243" s="7">
        <v>12.0</v>
      </c>
      <c r="O243" s="7">
        <v>18.0</v>
      </c>
      <c r="P243" s="7">
        <v>8.0</v>
      </c>
      <c r="Q243" s="7">
        <v>11.0</v>
      </c>
      <c r="R243" s="7"/>
    </row>
    <row r="244" ht="15.75" customHeight="1">
      <c r="A244" s="6" t="s">
        <v>440</v>
      </c>
      <c r="B244" s="7" t="s">
        <v>355</v>
      </c>
      <c r="C244" s="8" t="s">
        <v>8</v>
      </c>
      <c r="D244" s="7" t="s">
        <v>120</v>
      </c>
      <c r="E244" s="7" t="s">
        <v>458</v>
      </c>
      <c r="F244" s="7" t="s">
        <v>46</v>
      </c>
      <c r="G244" s="7"/>
      <c r="H244" s="7">
        <v>175.0</v>
      </c>
      <c r="I244" s="7">
        <v>35.0</v>
      </c>
      <c r="J244" s="7">
        <v>12.0</v>
      </c>
      <c r="K244" s="7">
        <v>11.0</v>
      </c>
      <c r="L244" s="7">
        <v>8.0</v>
      </c>
      <c r="M244" s="7">
        <v>0.0</v>
      </c>
      <c r="N244" s="7">
        <v>7.0</v>
      </c>
      <c r="O244" s="7">
        <v>0.0</v>
      </c>
      <c r="P244" s="7">
        <v>5.0</v>
      </c>
      <c r="Q244" s="7">
        <v>0.0</v>
      </c>
      <c r="R244" s="7"/>
    </row>
    <row r="245" ht="15.75" customHeight="1">
      <c r="A245" s="6" t="s">
        <v>440</v>
      </c>
      <c r="B245" s="7" t="s">
        <v>459</v>
      </c>
      <c r="C245" s="8" t="s">
        <v>8</v>
      </c>
      <c r="D245" s="7" t="s">
        <v>53</v>
      </c>
      <c r="E245" s="7" t="s">
        <v>460</v>
      </c>
      <c r="F245" s="7" t="s">
        <v>46</v>
      </c>
      <c r="G245" s="7"/>
      <c r="H245" s="7">
        <v>169.0</v>
      </c>
      <c r="I245" s="7">
        <v>26.0</v>
      </c>
      <c r="J245" s="7">
        <v>15.0</v>
      </c>
      <c r="K245" s="7">
        <v>8.0</v>
      </c>
      <c r="L245" s="7">
        <v>3.0</v>
      </c>
      <c r="M245" s="7">
        <v>0.0</v>
      </c>
      <c r="N245" s="7">
        <v>4.0</v>
      </c>
      <c r="O245" s="7">
        <v>30.0</v>
      </c>
      <c r="P245" s="7">
        <v>0.0</v>
      </c>
      <c r="Q245" s="7">
        <v>0.0</v>
      </c>
      <c r="R245" s="7" t="s">
        <v>461</v>
      </c>
    </row>
    <row r="246" ht="15.75" customHeight="1">
      <c r="A246" s="6" t="s">
        <v>462</v>
      </c>
      <c r="B246" s="7" t="s">
        <v>60</v>
      </c>
      <c r="C246" s="8" t="s">
        <v>7</v>
      </c>
      <c r="D246" s="7" t="s">
        <v>7</v>
      </c>
      <c r="E246" s="7" t="s">
        <v>463</v>
      </c>
      <c r="F246" s="7" t="s">
        <v>46</v>
      </c>
      <c r="G246" s="7"/>
      <c r="H246" s="7">
        <v>163.0</v>
      </c>
      <c r="I246" s="7">
        <v>36.0</v>
      </c>
      <c r="J246" s="7">
        <v>7.0</v>
      </c>
      <c r="K246" s="7">
        <v>9.0</v>
      </c>
      <c r="L246" s="7">
        <v>18.0</v>
      </c>
      <c r="M246" s="7">
        <v>0.0</v>
      </c>
      <c r="N246" s="7">
        <v>10.0</v>
      </c>
      <c r="O246" s="7">
        <v>25.0</v>
      </c>
      <c r="P246" s="7">
        <v>6.0</v>
      </c>
      <c r="Q246" s="7">
        <v>13.0</v>
      </c>
      <c r="R246" s="7"/>
    </row>
    <row r="247" ht="15.75" customHeight="1">
      <c r="A247" s="6" t="s">
        <v>462</v>
      </c>
      <c r="B247" s="7" t="s">
        <v>60</v>
      </c>
      <c r="C247" s="8" t="s">
        <v>7</v>
      </c>
      <c r="D247" s="7" t="s">
        <v>7</v>
      </c>
      <c r="E247" s="7" t="s">
        <v>74</v>
      </c>
      <c r="F247" s="7" t="s">
        <v>75</v>
      </c>
      <c r="G247" s="7" t="s">
        <v>414</v>
      </c>
      <c r="H247" s="7">
        <v>199.0</v>
      </c>
      <c r="I247" s="7">
        <v>44.0</v>
      </c>
      <c r="J247" s="7">
        <v>9.0</v>
      </c>
      <c r="K247" s="7">
        <v>31.0</v>
      </c>
      <c r="L247" s="7">
        <v>49.0</v>
      </c>
      <c r="M247" s="7">
        <v>2.0</v>
      </c>
      <c r="N247" s="7">
        <v>0.0</v>
      </c>
      <c r="O247" s="7">
        <v>118.0</v>
      </c>
      <c r="P247" s="7">
        <v>7.0</v>
      </c>
      <c r="Q247" s="7">
        <v>90.0</v>
      </c>
      <c r="R247" s="7"/>
    </row>
    <row r="248" ht="15.75" customHeight="1">
      <c r="A248" s="6" t="s">
        <v>462</v>
      </c>
      <c r="B248" s="7" t="s">
        <v>60</v>
      </c>
      <c r="C248" s="8" t="s">
        <v>7</v>
      </c>
      <c r="D248" s="7" t="s">
        <v>7</v>
      </c>
      <c r="E248" s="7" t="s">
        <v>71</v>
      </c>
      <c r="F248" s="7" t="s">
        <v>48</v>
      </c>
      <c r="G248" s="7"/>
      <c r="H248" s="7">
        <v>241.0</v>
      </c>
      <c r="I248" s="7">
        <v>19.0</v>
      </c>
      <c r="J248" s="7">
        <v>5.0</v>
      </c>
      <c r="K248" s="7">
        <v>9.0</v>
      </c>
      <c r="L248" s="7">
        <v>20.0</v>
      </c>
      <c r="M248" s="7">
        <v>0.0</v>
      </c>
      <c r="N248" s="7">
        <v>0.0</v>
      </c>
      <c r="O248" s="7">
        <v>63.0</v>
      </c>
      <c r="P248" s="7">
        <v>6.0</v>
      </c>
      <c r="Q248" s="7">
        <v>11.0</v>
      </c>
      <c r="R248" s="7"/>
    </row>
    <row r="249" ht="15.75" customHeight="1">
      <c r="A249" s="6" t="s">
        <v>462</v>
      </c>
      <c r="B249" s="7" t="s">
        <v>360</v>
      </c>
      <c r="C249" s="8" t="s">
        <v>22</v>
      </c>
      <c r="D249" s="7" t="s">
        <v>295</v>
      </c>
      <c r="E249" s="7" t="s">
        <v>464</v>
      </c>
      <c r="F249" s="7" t="s">
        <v>46</v>
      </c>
      <c r="G249" s="7"/>
      <c r="H249" s="7">
        <v>201.0</v>
      </c>
      <c r="I249" s="7">
        <v>33.0</v>
      </c>
      <c r="J249" s="7">
        <v>12.0</v>
      </c>
      <c r="K249" s="7">
        <v>21.0</v>
      </c>
      <c r="L249" s="7">
        <v>41.0</v>
      </c>
      <c r="M249" s="7">
        <v>2.0</v>
      </c>
      <c r="N249" s="7">
        <v>8.0</v>
      </c>
      <c r="O249" s="7">
        <v>100.0</v>
      </c>
      <c r="P249" s="7">
        <v>71.0</v>
      </c>
      <c r="Q249" s="7">
        <v>24.0</v>
      </c>
      <c r="R249" s="7"/>
    </row>
    <row r="250" ht="15.75" customHeight="1">
      <c r="A250" s="6" t="s">
        <v>462</v>
      </c>
      <c r="B250" s="7" t="s">
        <v>465</v>
      </c>
      <c r="C250" s="8" t="s">
        <v>22</v>
      </c>
      <c r="D250" s="7" t="s">
        <v>466</v>
      </c>
      <c r="E250" s="7" t="s">
        <v>467</v>
      </c>
      <c r="F250" s="7" t="s">
        <v>46</v>
      </c>
      <c r="G250" s="7"/>
      <c r="H250" s="7">
        <v>264.0</v>
      </c>
      <c r="I250" s="7">
        <v>77.0</v>
      </c>
      <c r="J250" s="7">
        <v>20.0</v>
      </c>
      <c r="K250" s="7">
        <v>28.0</v>
      </c>
      <c r="L250" s="7">
        <v>39.0</v>
      </c>
      <c r="M250" s="7">
        <v>4.0</v>
      </c>
      <c r="N250" s="7">
        <v>8.0</v>
      </c>
      <c r="O250" s="7">
        <v>100.0</v>
      </c>
      <c r="P250" s="7">
        <v>10.0</v>
      </c>
      <c r="Q250" s="7">
        <v>56.0</v>
      </c>
      <c r="R250" s="7"/>
    </row>
    <row r="251" ht="15.75" customHeight="1">
      <c r="A251" s="6" t="s">
        <v>462</v>
      </c>
      <c r="B251" s="7" t="s">
        <v>348</v>
      </c>
      <c r="C251" s="8" t="s">
        <v>12</v>
      </c>
      <c r="D251" s="7" t="s">
        <v>83</v>
      </c>
      <c r="E251" s="7" t="s">
        <v>468</v>
      </c>
      <c r="F251" s="7" t="s">
        <v>44</v>
      </c>
      <c r="G251" s="7"/>
      <c r="H251" s="7">
        <v>45.0</v>
      </c>
      <c r="I251" s="7">
        <v>12.0</v>
      </c>
      <c r="J251" s="7">
        <v>0.0</v>
      </c>
      <c r="K251" s="7">
        <v>2.0</v>
      </c>
      <c r="L251" s="7">
        <v>1.0</v>
      </c>
      <c r="M251" s="7">
        <v>0.0</v>
      </c>
      <c r="N251" s="7">
        <v>0.0</v>
      </c>
      <c r="O251" s="7">
        <v>1.0</v>
      </c>
      <c r="P251" s="7">
        <v>0.0</v>
      </c>
      <c r="Q251" s="7">
        <v>1.0</v>
      </c>
      <c r="R251" s="7"/>
    </row>
    <row r="252" ht="15.75" customHeight="1">
      <c r="A252" s="6" t="s">
        <v>462</v>
      </c>
      <c r="B252" s="7" t="s">
        <v>348</v>
      </c>
      <c r="C252" s="8" t="s">
        <v>12</v>
      </c>
      <c r="D252" s="7"/>
      <c r="E252" s="7" t="s">
        <v>469</v>
      </c>
      <c r="F252" s="7" t="s">
        <v>46</v>
      </c>
      <c r="G252" s="7"/>
      <c r="H252" s="7">
        <v>461.0</v>
      </c>
      <c r="I252" s="7">
        <v>98.0</v>
      </c>
      <c r="J252" s="7">
        <v>0.0</v>
      </c>
      <c r="K252" s="7">
        <v>28.0</v>
      </c>
      <c r="L252" s="7">
        <v>36.0</v>
      </c>
      <c r="M252" s="7">
        <v>8.0</v>
      </c>
      <c r="N252" s="7">
        <v>40.0</v>
      </c>
      <c r="O252" s="7">
        <v>168.0</v>
      </c>
      <c r="P252" s="7">
        <v>4.0</v>
      </c>
      <c r="Q252" s="7">
        <v>13.0</v>
      </c>
      <c r="R252" s="7"/>
    </row>
    <row r="253" ht="15.75" customHeight="1">
      <c r="A253" s="6" t="s">
        <v>462</v>
      </c>
      <c r="B253" s="7" t="s">
        <v>348</v>
      </c>
      <c r="C253" s="8" t="s">
        <v>12</v>
      </c>
      <c r="D253" s="7"/>
      <c r="E253" s="7" t="s">
        <v>470</v>
      </c>
      <c r="F253" s="7" t="s">
        <v>46</v>
      </c>
      <c r="G253" s="7"/>
      <c r="H253" s="7">
        <v>172.0</v>
      </c>
      <c r="I253" s="7">
        <v>22.0</v>
      </c>
      <c r="J253" s="7">
        <v>0.0</v>
      </c>
      <c r="K253" s="7">
        <v>5.0</v>
      </c>
      <c r="L253" s="7">
        <v>5.0</v>
      </c>
      <c r="M253" s="7">
        <v>0.0</v>
      </c>
      <c r="N253" s="7">
        <v>48.0</v>
      </c>
      <c r="O253" s="7">
        <v>9.0</v>
      </c>
      <c r="P253" s="7">
        <v>4.0</v>
      </c>
      <c r="Q253" s="7">
        <v>7.0</v>
      </c>
      <c r="R253" s="7"/>
    </row>
    <row r="254" ht="15.75" customHeight="1">
      <c r="A254" s="6" t="s">
        <v>462</v>
      </c>
      <c r="B254" s="7" t="s">
        <v>355</v>
      </c>
      <c r="C254" s="8" t="s">
        <v>15</v>
      </c>
      <c r="D254" s="7" t="s">
        <v>471</v>
      </c>
      <c r="E254" s="7" t="s">
        <v>472</v>
      </c>
      <c r="F254" s="7" t="s">
        <v>44</v>
      </c>
      <c r="G254" s="7"/>
      <c r="H254" s="7">
        <v>204.0</v>
      </c>
      <c r="I254" s="7">
        <v>56.0</v>
      </c>
      <c r="J254" s="7">
        <v>11.0</v>
      </c>
      <c r="K254" s="7">
        <v>80.0</v>
      </c>
      <c r="L254" s="7">
        <v>52.0</v>
      </c>
      <c r="M254" s="7">
        <v>32.0</v>
      </c>
      <c r="N254" s="7">
        <v>24.0</v>
      </c>
      <c r="O254" s="7">
        <v>156.0</v>
      </c>
      <c r="P254" s="7">
        <v>0.0</v>
      </c>
      <c r="Q254" s="7">
        <v>98.0</v>
      </c>
      <c r="R254" s="7" t="s">
        <v>473</v>
      </c>
    </row>
    <row r="255" ht="15.75" customHeight="1">
      <c r="A255" s="6" t="s">
        <v>462</v>
      </c>
      <c r="B255" s="7" t="s">
        <v>459</v>
      </c>
      <c r="C255" s="8" t="s">
        <v>15</v>
      </c>
      <c r="D255" s="7" t="s">
        <v>50</v>
      </c>
      <c r="E255" s="7" t="s">
        <v>474</v>
      </c>
      <c r="F255" s="7" t="s">
        <v>48</v>
      </c>
      <c r="G255" s="7"/>
      <c r="H255" s="7">
        <v>104.0</v>
      </c>
      <c r="I255" s="7">
        <v>37.0</v>
      </c>
      <c r="J255" s="7">
        <v>7.0</v>
      </c>
      <c r="K255" s="7">
        <v>10.0</v>
      </c>
      <c r="L255" s="7">
        <v>17.0</v>
      </c>
      <c r="M255" s="7">
        <v>2.0</v>
      </c>
      <c r="N255" s="7">
        <v>30.0</v>
      </c>
      <c r="O255" s="7">
        <v>2.0</v>
      </c>
      <c r="P255" s="7">
        <v>17.0</v>
      </c>
      <c r="Q255" s="7">
        <v>4.0</v>
      </c>
      <c r="R255" s="7"/>
    </row>
    <row r="256" ht="15.75" customHeight="1">
      <c r="A256" s="6" t="s">
        <v>462</v>
      </c>
      <c r="B256" s="7" t="s">
        <v>459</v>
      </c>
      <c r="C256" s="8" t="s">
        <v>15</v>
      </c>
      <c r="D256" s="7" t="s">
        <v>475</v>
      </c>
      <c r="E256" s="7" t="s">
        <v>476</v>
      </c>
      <c r="F256" s="7" t="s">
        <v>46</v>
      </c>
      <c r="G256" s="7"/>
      <c r="H256" s="7">
        <v>98.0</v>
      </c>
      <c r="I256" s="7">
        <v>18.0</v>
      </c>
      <c r="J256" s="7">
        <v>0.0</v>
      </c>
      <c r="K256" s="7">
        <v>0.0</v>
      </c>
      <c r="L256" s="7">
        <v>0.0</v>
      </c>
      <c r="M256" s="7">
        <v>0.0</v>
      </c>
      <c r="N256" s="7">
        <v>30.0</v>
      </c>
      <c r="O256" s="7">
        <v>50.0</v>
      </c>
      <c r="P256" s="7">
        <v>0.0</v>
      </c>
      <c r="Q256" s="7">
        <v>0.0</v>
      </c>
      <c r="R256" s="7" t="s">
        <v>477</v>
      </c>
    </row>
    <row r="257" ht="15.75" customHeight="1">
      <c r="A257" s="6" t="s">
        <v>462</v>
      </c>
      <c r="B257" s="7" t="s">
        <v>360</v>
      </c>
      <c r="C257" s="8" t="s">
        <v>22</v>
      </c>
      <c r="D257" s="7" t="s">
        <v>295</v>
      </c>
      <c r="E257" s="7" t="s">
        <v>478</v>
      </c>
      <c r="F257" s="7" t="s">
        <v>46</v>
      </c>
      <c r="G257" s="7"/>
      <c r="H257" s="7">
        <v>278.0</v>
      </c>
      <c r="I257" s="7">
        <v>75.0</v>
      </c>
      <c r="J257" s="7">
        <v>12.0</v>
      </c>
      <c r="K257" s="7">
        <v>25.0</v>
      </c>
      <c r="L257" s="7">
        <v>41.0</v>
      </c>
      <c r="M257" s="7">
        <v>1.0</v>
      </c>
      <c r="N257" s="7">
        <v>13.0</v>
      </c>
      <c r="O257" s="7">
        <v>123.0</v>
      </c>
      <c r="P257" s="7">
        <v>7.0</v>
      </c>
      <c r="Q257" s="7">
        <v>48.0</v>
      </c>
      <c r="R257" s="7"/>
    </row>
    <row r="258" ht="15.75" customHeight="1">
      <c r="A258" s="6" t="s">
        <v>479</v>
      </c>
      <c r="B258" s="7" t="s">
        <v>60</v>
      </c>
      <c r="C258" s="8" t="s">
        <v>19</v>
      </c>
      <c r="D258" s="7" t="s">
        <v>19</v>
      </c>
      <c r="E258" s="7" t="s">
        <v>480</v>
      </c>
      <c r="F258" s="7" t="s">
        <v>46</v>
      </c>
      <c r="G258" s="7"/>
      <c r="H258" s="7">
        <v>129.0</v>
      </c>
      <c r="I258" s="7">
        <v>24.0</v>
      </c>
      <c r="J258" s="7">
        <v>0.0</v>
      </c>
      <c r="K258" s="7">
        <v>22.0</v>
      </c>
      <c r="L258" s="7">
        <v>13.0</v>
      </c>
      <c r="M258" s="7">
        <v>0.0</v>
      </c>
      <c r="N258" s="7">
        <v>0.0</v>
      </c>
      <c r="O258" s="7">
        <v>43.0</v>
      </c>
      <c r="P258" s="7">
        <v>0.0</v>
      </c>
      <c r="Q258" s="7">
        <v>22.0</v>
      </c>
      <c r="R258" s="7"/>
    </row>
    <row r="259" ht="15.75" customHeight="1">
      <c r="A259" s="6" t="s">
        <v>479</v>
      </c>
      <c r="B259" s="7" t="s">
        <v>60</v>
      </c>
      <c r="C259" s="8" t="s">
        <v>19</v>
      </c>
      <c r="D259" s="7" t="s">
        <v>156</v>
      </c>
      <c r="E259" s="7" t="s">
        <v>209</v>
      </c>
      <c r="F259" s="7" t="s">
        <v>48</v>
      </c>
      <c r="G259" s="7"/>
      <c r="H259" s="7">
        <v>124.0</v>
      </c>
      <c r="I259" s="7">
        <v>22.0</v>
      </c>
      <c r="J259" s="7">
        <v>5.0</v>
      </c>
      <c r="K259" s="7">
        <v>28.0</v>
      </c>
      <c r="L259" s="7">
        <v>31.0</v>
      </c>
      <c r="M259" s="7">
        <v>1.0</v>
      </c>
      <c r="N259" s="7">
        <v>18.0</v>
      </c>
      <c r="O259" s="7">
        <v>8.0</v>
      </c>
      <c r="P259" s="7">
        <v>96.0</v>
      </c>
      <c r="Q259" s="7">
        <v>6.0</v>
      </c>
      <c r="R259" s="7"/>
    </row>
    <row r="260" ht="15.75" customHeight="1">
      <c r="A260" s="6" t="s">
        <v>479</v>
      </c>
      <c r="B260" s="7" t="s">
        <v>60</v>
      </c>
      <c r="C260" s="8" t="s">
        <v>19</v>
      </c>
      <c r="D260" s="7" t="s">
        <v>19</v>
      </c>
      <c r="E260" s="7" t="s">
        <v>210</v>
      </c>
      <c r="F260" s="7" t="s">
        <v>46</v>
      </c>
      <c r="G260" s="7"/>
      <c r="H260" s="7">
        <v>190.0</v>
      </c>
      <c r="I260" s="7">
        <v>39.0</v>
      </c>
      <c r="J260" s="7">
        <v>1.0</v>
      </c>
      <c r="K260" s="7">
        <v>26.0</v>
      </c>
      <c r="L260" s="7">
        <v>1.0</v>
      </c>
      <c r="M260" s="7">
        <v>0.0</v>
      </c>
      <c r="N260" s="7">
        <v>0.0</v>
      </c>
      <c r="O260" s="7">
        <v>0.0</v>
      </c>
      <c r="P260" s="7">
        <v>42.0</v>
      </c>
      <c r="Q260" s="7">
        <v>7.0</v>
      </c>
      <c r="R260" s="7"/>
    </row>
    <row r="261" ht="15.75" customHeight="1">
      <c r="A261" s="6" t="s">
        <v>479</v>
      </c>
      <c r="B261" s="7" t="s">
        <v>459</v>
      </c>
      <c r="C261" s="8" t="s">
        <v>11</v>
      </c>
      <c r="D261" s="7" t="s">
        <v>481</v>
      </c>
      <c r="E261" s="7" t="s">
        <v>482</v>
      </c>
      <c r="F261" s="7" t="s">
        <v>46</v>
      </c>
      <c r="G261" s="7"/>
      <c r="H261" s="7">
        <v>178.0</v>
      </c>
      <c r="I261" s="7">
        <v>35.0</v>
      </c>
      <c r="J261" s="7">
        <v>5.0</v>
      </c>
      <c r="K261" s="7">
        <v>11.0</v>
      </c>
      <c r="L261" s="7">
        <v>3.0</v>
      </c>
      <c r="M261" s="7">
        <v>2.0</v>
      </c>
      <c r="N261" s="7">
        <v>37.0</v>
      </c>
      <c r="O261" s="7">
        <v>23.0</v>
      </c>
      <c r="P261" s="7">
        <v>17.0</v>
      </c>
      <c r="Q261" s="7">
        <v>67.0</v>
      </c>
      <c r="R261" s="7"/>
    </row>
    <row r="262" ht="15.75" customHeight="1">
      <c r="A262" s="6" t="s">
        <v>479</v>
      </c>
      <c r="B262" s="7" t="s">
        <v>355</v>
      </c>
      <c r="C262" s="8" t="s">
        <v>11</v>
      </c>
      <c r="D262" s="7" t="s">
        <v>483</v>
      </c>
      <c r="E262" s="7" t="s">
        <v>484</v>
      </c>
      <c r="F262" s="7" t="s">
        <v>46</v>
      </c>
      <c r="G262" s="7"/>
      <c r="H262" s="7">
        <v>126.0</v>
      </c>
      <c r="I262" s="7">
        <v>27.0</v>
      </c>
      <c r="J262" s="7">
        <v>3.0</v>
      </c>
      <c r="K262" s="7">
        <v>11.0</v>
      </c>
      <c r="L262" s="7">
        <v>44.0</v>
      </c>
      <c r="M262" s="7">
        <v>7.0</v>
      </c>
      <c r="N262" s="7">
        <v>42.0</v>
      </c>
      <c r="O262" s="7">
        <v>58.0</v>
      </c>
      <c r="P262" s="7">
        <v>20.0</v>
      </c>
      <c r="Q262" s="7">
        <v>90.0</v>
      </c>
      <c r="R262" s="7" t="s">
        <v>485</v>
      </c>
    </row>
    <row r="263" ht="15.75" customHeight="1">
      <c r="A263" s="6" t="s">
        <v>479</v>
      </c>
      <c r="B263" s="7" t="s">
        <v>355</v>
      </c>
      <c r="C263" s="8" t="s">
        <v>11</v>
      </c>
      <c r="D263" s="7" t="s">
        <v>11</v>
      </c>
      <c r="E263" s="7" t="s">
        <v>486</v>
      </c>
      <c r="F263" s="7" t="s">
        <v>46</v>
      </c>
      <c r="G263" s="7"/>
      <c r="H263" s="7">
        <v>193.0</v>
      </c>
      <c r="I263" s="7">
        <v>37.0</v>
      </c>
      <c r="J263" s="7">
        <v>8.0</v>
      </c>
      <c r="K263" s="7">
        <v>44.0</v>
      </c>
      <c r="L263" s="7">
        <v>20.0</v>
      </c>
      <c r="M263" s="7">
        <v>3.0</v>
      </c>
      <c r="N263" s="7">
        <v>29.0</v>
      </c>
      <c r="O263" s="7">
        <v>90.0</v>
      </c>
      <c r="P263" s="7">
        <v>0.0</v>
      </c>
      <c r="Q263" s="7">
        <v>60.0</v>
      </c>
      <c r="R263" s="7" t="s">
        <v>487</v>
      </c>
    </row>
    <row r="264" ht="15.75" customHeight="1">
      <c r="A264" s="6" t="s">
        <v>479</v>
      </c>
      <c r="B264" s="7" t="s">
        <v>360</v>
      </c>
      <c r="C264" s="8" t="s">
        <v>5</v>
      </c>
      <c r="D264" s="7" t="s">
        <v>488</v>
      </c>
      <c r="E264" s="7" t="s">
        <v>489</v>
      </c>
      <c r="F264" s="7" t="s">
        <v>46</v>
      </c>
      <c r="G264" s="7"/>
      <c r="H264" s="7">
        <v>199.0</v>
      </c>
      <c r="I264" s="7">
        <v>37.0</v>
      </c>
      <c r="J264" s="7">
        <v>29.0</v>
      </c>
      <c r="K264" s="7">
        <v>76.0</v>
      </c>
      <c r="L264" s="7">
        <v>15.0</v>
      </c>
      <c r="M264" s="7">
        <v>68.0</v>
      </c>
      <c r="N264" s="7">
        <v>60.0</v>
      </c>
      <c r="O264" s="7">
        <v>125.0</v>
      </c>
      <c r="P264" s="7">
        <v>29.0</v>
      </c>
      <c r="Q264" s="7">
        <v>95.0</v>
      </c>
      <c r="R264" s="7"/>
    </row>
    <row r="265" ht="15.75" customHeight="1">
      <c r="A265" s="6" t="s">
        <v>479</v>
      </c>
      <c r="B265" s="7" t="s">
        <v>360</v>
      </c>
      <c r="C265" s="8" t="s">
        <v>5</v>
      </c>
      <c r="D265" s="7" t="s">
        <v>490</v>
      </c>
      <c r="E265" s="7" t="s">
        <v>491</v>
      </c>
      <c r="F265" s="7" t="s">
        <v>46</v>
      </c>
      <c r="G265" s="7"/>
      <c r="H265" s="7">
        <v>276.0</v>
      </c>
      <c r="I265" s="7">
        <v>89.0</v>
      </c>
      <c r="J265" s="7">
        <v>10.0</v>
      </c>
      <c r="K265" s="7">
        <v>58.0</v>
      </c>
      <c r="L265" s="7">
        <v>114.0</v>
      </c>
      <c r="M265" s="7">
        <v>31.0</v>
      </c>
      <c r="N265" s="7">
        <v>27.0</v>
      </c>
      <c r="O265" s="7">
        <v>68.0</v>
      </c>
      <c r="P265" s="7">
        <v>41.0</v>
      </c>
      <c r="Q265" s="7">
        <v>35.0</v>
      </c>
      <c r="R265" s="7"/>
    </row>
    <row r="266" ht="15.75" customHeight="1">
      <c r="A266" s="6" t="s">
        <v>479</v>
      </c>
      <c r="B266" s="7" t="s">
        <v>360</v>
      </c>
      <c r="C266" s="8" t="s">
        <v>5</v>
      </c>
      <c r="D266" s="7" t="s">
        <v>488</v>
      </c>
      <c r="E266" s="7" t="s">
        <v>492</v>
      </c>
      <c r="F266" s="7" t="s">
        <v>46</v>
      </c>
      <c r="G266" s="7"/>
      <c r="H266" s="7">
        <v>219.0</v>
      </c>
      <c r="I266" s="7">
        <v>82.0</v>
      </c>
      <c r="J266" s="7">
        <v>10.0</v>
      </c>
      <c r="K266" s="7">
        <v>38.0</v>
      </c>
      <c r="L266" s="7">
        <v>37.0</v>
      </c>
      <c r="M266" s="7">
        <v>5.0</v>
      </c>
      <c r="N266" s="7">
        <v>47.0</v>
      </c>
      <c r="O266" s="7">
        <v>138.0</v>
      </c>
      <c r="P266" s="7">
        <v>15.0</v>
      </c>
      <c r="Q266" s="7">
        <v>30.0</v>
      </c>
      <c r="R266" s="7"/>
    </row>
    <row r="267" ht="15.75" customHeight="1">
      <c r="A267" s="6" t="s">
        <v>493</v>
      </c>
      <c r="B267" s="7" t="s">
        <v>60</v>
      </c>
      <c r="C267" s="8" t="s">
        <v>10</v>
      </c>
      <c r="D267" s="7" t="s">
        <v>10</v>
      </c>
      <c r="E267" s="7" t="s">
        <v>494</v>
      </c>
      <c r="F267" s="7" t="s">
        <v>75</v>
      </c>
      <c r="G267" s="7" t="s">
        <v>414</v>
      </c>
      <c r="H267" s="7">
        <v>216.0</v>
      </c>
      <c r="I267" s="7">
        <v>36.0</v>
      </c>
      <c r="J267" s="7">
        <v>1.0</v>
      </c>
      <c r="K267" s="7">
        <v>24.0</v>
      </c>
      <c r="L267" s="7">
        <v>19.0</v>
      </c>
      <c r="M267" s="7">
        <v>2.0</v>
      </c>
      <c r="N267" s="7">
        <v>10.0</v>
      </c>
      <c r="O267" s="7">
        <v>18.0</v>
      </c>
      <c r="P267" s="7">
        <v>9.0</v>
      </c>
      <c r="Q267" s="7">
        <v>33.0</v>
      </c>
      <c r="R267" s="7"/>
    </row>
    <row r="268" ht="15.75" customHeight="1">
      <c r="A268" s="6" t="s">
        <v>493</v>
      </c>
      <c r="B268" s="7" t="s">
        <v>60</v>
      </c>
      <c r="C268" s="8" t="s">
        <v>10</v>
      </c>
      <c r="D268" s="7" t="s">
        <v>397</v>
      </c>
      <c r="E268" s="7" t="s">
        <v>495</v>
      </c>
      <c r="F268" s="7" t="s">
        <v>44</v>
      </c>
      <c r="G268" s="7"/>
      <c r="H268" s="7">
        <v>337.0</v>
      </c>
      <c r="I268" s="7">
        <v>62.0</v>
      </c>
      <c r="J268" s="7">
        <v>4.0</v>
      </c>
      <c r="K268" s="7">
        <v>80.0</v>
      </c>
      <c r="L268" s="7">
        <v>44.0</v>
      </c>
      <c r="M268" s="7">
        <v>1.0</v>
      </c>
      <c r="N268" s="7">
        <v>12.0</v>
      </c>
      <c r="O268" s="7">
        <v>21.0</v>
      </c>
      <c r="P268" s="7">
        <v>40.0</v>
      </c>
      <c r="Q268" s="7">
        <v>89.0</v>
      </c>
      <c r="R268" s="7"/>
    </row>
    <row r="269" ht="15.75" customHeight="1">
      <c r="A269" s="6" t="s">
        <v>493</v>
      </c>
      <c r="B269" s="7" t="s">
        <v>60</v>
      </c>
      <c r="C269" s="8" t="s">
        <v>10</v>
      </c>
      <c r="D269" s="7" t="s">
        <v>397</v>
      </c>
      <c r="E269" s="7" t="s">
        <v>107</v>
      </c>
      <c r="F269" s="7" t="s">
        <v>46</v>
      </c>
      <c r="G269" s="7"/>
      <c r="H269" s="7">
        <v>294.0</v>
      </c>
      <c r="I269" s="7">
        <v>65.0</v>
      </c>
      <c r="J269" s="7">
        <v>4.0</v>
      </c>
      <c r="K269" s="7">
        <v>61.0</v>
      </c>
      <c r="L269" s="7">
        <v>54.0</v>
      </c>
      <c r="M269" s="7">
        <v>7.0</v>
      </c>
      <c r="N269" s="7">
        <v>15.0</v>
      </c>
      <c r="O269" s="7">
        <v>21.0</v>
      </c>
      <c r="P269" s="7">
        <v>10.0</v>
      </c>
      <c r="Q269" s="7">
        <v>50.0</v>
      </c>
      <c r="R269" s="7"/>
    </row>
    <row r="270" ht="15.75" customHeight="1">
      <c r="A270" s="6" t="s">
        <v>496</v>
      </c>
      <c r="B270" s="7" t="s">
        <v>419</v>
      </c>
      <c r="C270" s="8" t="s">
        <v>6</v>
      </c>
      <c r="D270" s="7"/>
      <c r="E270" s="7" t="s">
        <v>497</v>
      </c>
      <c r="F270" s="7" t="s">
        <v>48</v>
      </c>
      <c r="G270" s="7"/>
      <c r="H270" s="7">
        <v>188.0</v>
      </c>
      <c r="I270" s="7">
        <v>28.0</v>
      </c>
      <c r="J270" s="7">
        <v>6.0</v>
      </c>
      <c r="K270" s="9">
        <v>45.0</v>
      </c>
      <c r="L270" s="9">
        <v>13.0</v>
      </c>
      <c r="M270" s="7">
        <v>6.0</v>
      </c>
      <c r="N270" s="9">
        <v>28.0</v>
      </c>
      <c r="O270" s="7">
        <v>153.0</v>
      </c>
      <c r="P270" s="7">
        <v>4.0</v>
      </c>
      <c r="Q270" s="7">
        <v>12.0</v>
      </c>
      <c r="R270" s="7"/>
    </row>
    <row r="271" ht="15.75" customHeight="1">
      <c r="A271" s="6" t="s">
        <v>496</v>
      </c>
      <c r="B271" s="7" t="s">
        <v>60</v>
      </c>
      <c r="C271" s="8" t="s">
        <v>5</v>
      </c>
      <c r="D271" s="7" t="s">
        <v>149</v>
      </c>
      <c r="E271" s="7" t="s">
        <v>498</v>
      </c>
      <c r="F271" s="7" t="s">
        <v>46</v>
      </c>
      <c r="G271" s="7"/>
      <c r="H271" s="7">
        <v>191.0</v>
      </c>
      <c r="I271" s="7">
        <v>29.0</v>
      </c>
      <c r="J271" s="7">
        <v>8.0</v>
      </c>
      <c r="K271" s="7">
        <v>3.0</v>
      </c>
      <c r="L271" s="7">
        <v>5.0</v>
      </c>
      <c r="M271" s="7">
        <v>0.0</v>
      </c>
      <c r="N271" s="7">
        <v>8.0</v>
      </c>
      <c r="O271" s="7">
        <v>11.0</v>
      </c>
      <c r="P271" s="7">
        <v>3.0</v>
      </c>
      <c r="Q271" s="7">
        <v>6.0</v>
      </c>
      <c r="R271" s="7"/>
    </row>
    <row r="272" ht="15.75" customHeight="1">
      <c r="A272" s="6" t="s">
        <v>496</v>
      </c>
      <c r="B272" s="7" t="s">
        <v>60</v>
      </c>
      <c r="C272" s="8" t="s">
        <v>5</v>
      </c>
      <c r="D272" s="7" t="s">
        <v>149</v>
      </c>
      <c r="E272" s="7" t="s">
        <v>206</v>
      </c>
      <c r="F272" s="7" t="s">
        <v>44</v>
      </c>
      <c r="G272" s="7"/>
      <c r="H272" s="7">
        <v>198.0</v>
      </c>
      <c r="I272" s="7">
        <v>23.0</v>
      </c>
      <c r="J272" s="7">
        <v>9.0</v>
      </c>
      <c r="K272" s="7">
        <v>7.0</v>
      </c>
      <c r="L272" s="7">
        <v>4.0</v>
      </c>
      <c r="M272" s="7">
        <v>0.0</v>
      </c>
      <c r="N272" s="7">
        <v>10.0</v>
      </c>
      <c r="O272" s="7">
        <v>19.0</v>
      </c>
      <c r="P272" s="7">
        <v>3.0</v>
      </c>
      <c r="Q272" s="7">
        <v>4.0</v>
      </c>
      <c r="R272" s="7"/>
    </row>
    <row r="273" ht="15.75" customHeight="1">
      <c r="A273" s="6" t="s">
        <v>496</v>
      </c>
      <c r="B273" s="7" t="s">
        <v>60</v>
      </c>
      <c r="C273" s="8" t="s">
        <v>5</v>
      </c>
      <c r="D273" s="7" t="s">
        <v>149</v>
      </c>
      <c r="E273" s="7" t="s">
        <v>499</v>
      </c>
      <c r="F273" s="7" t="s">
        <v>46</v>
      </c>
      <c r="G273" s="7"/>
      <c r="H273" s="7">
        <v>199.0</v>
      </c>
      <c r="I273" s="7">
        <v>27.0</v>
      </c>
      <c r="J273" s="7">
        <v>8.0</v>
      </c>
      <c r="K273" s="7">
        <v>8.0</v>
      </c>
      <c r="L273" s="7">
        <v>5.0</v>
      </c>
      <c r="M273" s="7">
        <v>2.0</v>
      </c>
      <c r="N273" s="7">
        <v>5.0</v>
      </c>
      <c r="O273" s="7">
        <v>11.0</v>
      </c>
      <c r="P273" s="7">
        <v>2.0</v>
      </c>
      <c r="Q273" s="7">
        <v>4.0</v>
      </c>
      <c r="R273" s="7"/>
    </row>
    <row r="274" ht="15.75" customHeight="1">
      <c r="A274" s="6" t="s">
        <v>496</v>
      </c>
      <c r="B274" s="7" t="s">
        <v>419</v>
      </c>
      <c r="C274" s="8" t="s">
        <v>6</v>
      </c>
      <c r="D274" s="7"/>
      <c r="E274" s="7" t="s">
        <v>500</v>
      </c>
      <c r="F274" s="7" t="s">
        <v>46</v>
      </c>
      <c r="G274" s="7"/>
      <c r="H274" s="7">
        <v>206.0</v>
      </c>
      <c r="I274" s="7">
        <v>27.0</v>
      </c>
      <c r="J274" s="7">
        <v>10.0</v>
      </c>
      <c r="K274" s="9">
        <v>12.0</v>
      </c>
      <c r="L274" s="9">
        <v>3.0</v>
      </c>
      <c r="M274" s="7">
        <v>0.0</v>
      </c>
      <c r="N274" s="9">
        <v>15.0</v>
      </c>
      <c r="O274" s="7">
        <v>77.0</v>
      </c>
      <c r="P274" s="7">
        <v>4.0</v>
      </c>
      <c r="Q274" s="7">
        <v>7.0</v>
      </c>
      <c r="R274" s="7"/>
    </row>
    <row r="275" ht="15.75" customHeight="1">
      <c r="A275" s="6" t="s">
        <v>496</v>
      </c>
      <c r="B275" s="7" t="s">
        <v>419</v>
      </c>
      <c r="C275" s="8" t="s">
        <v>6</v>
      </c>
      <c r="D275" s="7"/>
      <c r="E275" s="7" t="s">
        <v>501</v>
      </c>
      <c r="F275" s="7" t="s">
        <v>46</v>
      </c>
      <c r="G275" s="7"/>
      <c r="H275" s="7">
        <v>227.0</v>
      </c>
      <c r="I275" s="7">
        <v>52.0</v>
      </c>
      <c r="J275" s="7">
        <v>7.0</v>
      </c>
      <c r="K275" s="9">
        <v>9.0</v>
      </c>
      <c r="L275" s="9">
        <v>12.0</v>
      </c>
      <c r="M275" s="7">
        <v>0.0</v>
      </c>
      <c r="N275" s="9">
        <v>45.0</v>
      </c>
      <c r="O275" s="7">
        <v>112.0</v>
      </c>
      <c r="P275" s="7">
        <v>54.0</v>
      </c>
      <c r="Q275" s="7">
        <v>62.0</v>
      </c>
      <c r="R275" s="7"/>
    </row>
    <row r="276" ht="15.75" customHeight="1">
      <c r="A276" s="6" t="s">
        <v>502</v>
      </c>
      <c r="B276" s="7" t="s">
        <v>503</v>
      </c>
      <c r="C276" s="8" t="s">
        <v>12</v>
      </c>
      <c r="D276" s="7" t="s">
        <v>366</v>
      </c>
      <c r="E276" s="7" t="s">
        <v>504</v>
      </c>
      <c r="F276" s="7" t="s">
        <v>46</v>
      </c>
      <c r="G276" s="7"/>
      <c r="H276" s="7">
        <v>197.0</v>
      </c>
      <c r="I276" s="7">
        <v>45.0</v>
      </c>
      <c r="J276" s="7">
        <v>51.0</v>
      </c>
      <c r="K276" s="7">
        <v>21.0</v>
      </c>
      <c r="L276" s="7">
        <v>22.0</v>
      </c>
      <c r="M276" s="7">
        <v>3.0</v>
      </c>
      <c r="N276" s="7">
        <v>20.0</v>
      </c>
      <c r="O276" s="7">
        <v>14.0</v>
      </c>
      <c r="P276" s="7">
        <v>6.0</v>
      </c>
      <c r="Q276" s="7">
        <v>10.0</v>
      </c>
      <c r="R276" s="7" t="s">
        <v>234</v>
      </c>
    </row>
    <row r="277" ht="15.75" customHeight="1">
      <c r="A277" s="6" t="s">
        <v>502</v>
      </c>
      <c r="B277" s="7" t="s">
        <v>503</v>
      </c>
      <c r="C277" s="8" t="s">
        <v>12</v>
      </c>
      <c r="D277" s="7" t="s">
        <v>83</v>
      </c>
      <c r="E277" s="7" t="s">
        <v>505</v>
      </c>
      <c r="F277" s="7" t="s">
        <v>44</v>
      </c>
      <c r="G277" s="7"/>
      <c r="H277" s="7">
        <v>18.0</v>
      </c>
      <c r="I277" s="7">
        <v>5.0</v>
      </c>
      <c r="J277" s="7">
        <v>1.0</v>
      </c>
      <c r="K277" s="7">
        <v>0.0</v>
      </c>
      <c r="L277" s="7">
        <v>2.0</v>
      </c>
      <c r="M277" s="7">
        <v>0.0</v>
      </c>
      <c r="N277" s="7">
        <v>0.0</v>
      </c>
      <c r="O277" s="7">
        <v>10.0</v>
      </c>
      <c r="P277" s="7">
        <v>3.0</v>
      </c>
      <c r="Q277" s="7">
        <v>0.0</v>
      </c>
      <c r="R277" s="7" t="s">
        <v>234</v>
      </c>
    </row>
    <row r="278" ht="15.75" customHeight="1">
      <c r="A278" s="6" t="s">
        <v>502</v>
      </c>
      <c r="B278" s="7" t="s">
        <v>506</v>
      </c>
      <c r="C278" s="8" t="s">
        <v>11</v>
      </c>
      <c r="D278" s="7" t="s">
        <v>507</v>
      </c>
      <c r="E278" s="7" t="s">
        <v>508</v>
      </c>
      <c r="F278" s="7" t="s">
        <v>46</v>
      </c>
      <c r="G278" s="7"/>
      <c r="H278" s="7">
        <v>230.0</v>
      </c>
      <c r="I278" s="7">
        <v>56.0</v>
      </c>
      <c r="J278" s="7">
        <v>4.0</v>
      </c>
      <c r="K278" s="7">
        <v>66.0</v>
      </c>
      <c r="L278" s="7">
        <v>68.0</v>
      </c>
      <c r="M278" s="7">
        <v>5.0</v>
      </c>
      <c r="N278" s="7">
        <v>25.0</v>
      </c>
      <c r="O278" s="7">
        <v>167.0</v>
      </c>
      <c r="P278" s="7">
        <v>20.0</v>
      </c>
      <c r="Q278" s="7">
        <v>60.0</v>
      </c>
      <c r="R278" s="7" t="s">
        <v>509</v>
      </c>
    </row>
    <row r="279" ht="15.75" customHeight="1">
      <c r="A279" s="6" t="s">
        <v>502</v>
      </c>
      <c r="B279" s="7" t="s">
        <v>510</v>
      </c>
      <c r="C279" s="8" t="s">
        <v>11</v>
      </c>
      <c r="D279" s="7" t="s">
        <v>507</v>
      </c>
      <c r="E279" s="7" t="s">
        <v>511</v>
      </c>
      <c r="F279" s="7" t="s">
        <v>46</v>
      </c>
      <c r="G279" s="7"/>
      <c r="H279" s="7">
        <v>220.0</v>
      </c>
      <c r="I279" s="7">
        <v>41.0</v>
      </c>
      <c r="J279" s="7">
        <v>7.0</v>
      </c>
      <c r="K279" s="7">
        <v>16.0</v>
      </c>
      <c r="L279" s="7">
        <v>12.0</v>
      </c>
      <c r="M279" s="7">
        <v>0.0</v>
      </c>
      <c r="N279" s="7">
        <v>25.0</v>
      </c>
      <c r="O279" s="7">
        <v>167.0</v>
      </c>
      <c r="P279" s="7">
        <v>20.0</v>
      </c>
      <c r="Q279" s="7">
        <v>60.0</v>
      </c>
      <c r="R279" s="7" t="s">
        <v>234</v>
      </c>
    </row>
    <row r="280" ht="15.75" customHeight="1">
      <c r="A280" s="6" t="s">
        <v>502</v>
      </c>
      <c r="B280" s="7" t="s">
        <v>510</v>
      </c>
      <c r="C280" s="8" t="s">
        <v>11</v>
      </c>
      <c r="D280" s="7" t="s">
        <v>383</v>
      </c>
      <c r="E280" s="7" t="s">
        <v>512</v>
      </c>
      <c r="F280" s="7" t="s">
        <v>46</v>
      </c>
      <c r="G280" s="7"/>
      <c r="H280" s="7">
        <v>161.0</v>
      </c>
      <c r="I280" s="7">
        <v>52.0</v>
      </c>
      <c r="J280" s="7">
        <v>5.0</v>
      </c>
      <c r="K280" s="7">
        <v>19.0</v>
      </c>
      <c r="L280" s="7">
        <v>35.0</v>
      </c>
      <c r="M280" s="7">
        <v>2.0</v>
      </c>
      <c r="N280" s="7">
        <v>41.0</v>
      </c>
      <c r="O280" s="7">
        <v>30.0</v>
      </c>
      <c r="P280" s="7">
        <v>22.0</v>
      </c>
      <c r="Q280" s="7">
        <v>14.0</v>
      </c>
      <c r="R280" s="7" t="s">
        <v>234</v>
      </c>
    </row>
    <row r="281" ht="15.75" customHeight="1">
      <c r="A281" s="6" t="s">
        <v>502</v>
      </c>
      <c r="B281" s="7" t="s">
        <v>513</v>
      </c>
      <c r="C281" s="8" t="s">
        <v>11</v>
      </c>
      <c r="D281" s="7" t="s">
        <v>514</v>
      </c>
      <c r="E281" s="7" t="s">
        <v>515</v>
      </c>
      <c r="F281" s="7" t="s">
        <v>46</v>
      </c>
      <c r="G281" s="7"/>
      <c r="H281" s="7">
        <v>161.0</v>
      </c>
      <c r="I281" s="7">
        <v>52.0</v>
      </c>
      <c r="J281" s="7">
        <v>5.0</v>
      </c>
      <c r="K281" s="7">
        <v>19.0</v>
      </c>
      <c r="L281" s="7">
        <v>35.0</v>
      </c>
      <c r="M281" s="7">
        <v>2.0</v>
      </c>
      <c r="N281" s="7">
        <v>41.0</v>
      </c>
      <c r="O281" s="7">
        <v>30.0</v>
      </c>
      <c r="P281" s="7">
        <v>22.0</v>
      </c>
      <c r="Q281" s="7">
        <v>14.0</v>
      </c>
      <c r="R281" s="7"/>
    </row>
    <row r="282" ht="15.75" customHeight="1">
      <c r="A282" s="6" t="s">
        <v>502</v>
      </c>
      <c r="B282" s="7" t="s">
        <v>516</v>
      </c>
      <c r="C282" s="8" t="s">
        <v>8</v>
      </c>
      <c r="D282" s="7" t="s">
        <v>517</v>
      </c>
      <c r="E282" s="7" t="s">
        <v>518</v>
      </c>
      <c r="F282" s="7" t="s">
        <v>48</v>
      </c>
      <c r="G282" s="7"/>
      <c r="H282" s="7">
        <v>229.0</v>
      </c>
      <c r="I282" s="7">
        <v>52.0</v>
      </c>
      <c r="J282" s="7">
        <v>9.0</v>
      </c>
      <c r="K282" s="7">
        <v>12.0</v>
      </c>
      <c r="L282" s="7">
        <v>16.0</v>
      </c>
      <c r="M282" s="7">
        <v>0.0</v>
      </c>
      <c r="N282" s="7">
        <v>20.0</v>
      </c>
      <c r="O282" s="7">
        <v>40.0</v>
      </c>
      <c r="P282" s="7">
        <v>127.0</v>
      </c>
      <c r="Q282" s="7">
        <v>94.0</v>
      </c>
      <c r="R282" s="7" t="s">
        <v>519</v>
      </c>
    </row>
    <row r="283" ht="15.75" customHeight="1">
      <c r="A283" s="6" t="s">
        <v>502</v>
      </c>
      <c r="B283" s="7" t="s">
        <v>520</v>
      </c>
      <c r="C283" s="8" t="s">
        <v>8</v>
      </c>
      <c r="D283" s="7" t="s">
        <v>120</v>
      </c>
      <c r="E283" s="7" t="s">
        <v>521</v>
      </c>
      <c r="F283" s="7" t="s">
        <v>46</v>
      </c>
      <c r="G283" s="7"/>
      <c r="H283" s="7">
        <v>92.0</v>
      </c>
      <c r="I283" s="7">
        <v>35.0</v>
      </c>
      <c r="J283" s="7">
        <v>4.0</v>
      </c>
      <c r="K283" s="7">
        <v>25.0</v>
      </c>
      <c r="L283" s="7">
        <v>11.0</v>
      </c>
      <c r="M283" s="7">
        <v>2.0</v>
      </c>
      <c r="N283" s="7">
        <v>10.0</v>
      </c>
      <c r="O283" s="7">
        <v>32.0</v>
      </c>
      <c r="P283" s="7">
        <v>15.0</v>
      </c>
      <c r="Q283" s="7">
        <v>0.0</v>
      </c>
      <c r="R283" s="7" t="s">
        <v>234</v>
      </c>
    </row>
    <row r="284" ht="15.75" customHeight="1">
      <c r="A284" s="6" t="s">
        <v>502</v>
      </c>
      <c r="B284" s="7" t="s">
        <v>516</v>
      </c>
      <c r="C284" s="8" t="s">
        <v>8</v>
      </c>
      <c r="D284" s="7" t="s">
        <v>456</v>
      </c>
      <c r="E284" s="7" t="s">
        <v>522</v>
      </c>
      <c r="F284" s="7" t="s">
        <v>46</v>
      </c>
      <c r="G284" s="7"/>
      <c r="H284" s="7">
        <v>139.0</v>
      </c>
      <c r="I284" s="7">
        <v>25.0</v>
      </c>
      <c r="J284" s="7">
        <v>3.0</v>
      </c>
      <c r="K284" s="7">
        <v>12.0</v>
      </c>
      <c r="L284" s="7">
        <v>3.0</v>
      </c>
      <c r="M284" s="7">
        <v>0.0</v>
      </c>
      <c r="N284" s="7">
        <v>0.0</v>
      </c>
      <c r="O284" s="7">
        <v>0.0</v>
      </c>
      <c r="P284" s="7">
        <v>0.0</v>
      </c>
      <c r="Q284" s="7">
        <v>0.0</v>
      </c>
      <c r="R284" s="7" t="s">
        <v>234</v>
      </c>
    </row>
    <row r="285" ht="15.75" customHeight="1">
      <c r="A285" s="6" t="s">
        <v>523</v>
      </c>
      <c r="B285" s="7" t="s">
        <v>524</v>
      </c>
      <c r="C285" s="8" t="s">
        <v>15</v>
      </c>
      <c r="D285" s="7" t="s">
        <v>131</v>
      </c>
      <c r="E285" s="7" t="s">
        <v>525</v>
      </c>
      <c r="F285" s="7" t="s">
        <v>46</v>
      </c>
      <c r="G285" s="7"/>
      <c r="H285" s="7">
        <v>410.0</v>
      </c>
      <c r="I285" s="7">
        <v>78.0</v>
      </c>
      <c r="J285" s="7">
        <v>9.0</v>
      </c>
      <c r="K285" s="7">
        <v>18.0</v>
      </c>
      <c r="L285" s="7">
        <v>13.0</v>
      </c>
      <c r="M285" s="7">
        <v>1.0</v>
      </c>
      <c r="N285" s="7">
        <v>84.0</v>
      </c>
      <c r="O285" s="7">
        <v>288.0</v>
      </c>
      <c r="P285" s="7">
        <v>13.0</v>
      </c>
      <c r="Q285" s="7">
        <v>54.0</v>
      </c>
      <c r="R285" s="7" t="s">
        <v>234</v>
      </c>
    </row>
    <row r="286" ht="15.75" customHeight="1">
      <c r="A286" s="6" t="s">
        <v>523</v>
      </c>
      <c r="B286" s="7" t="s">
        <v>506</v>
      </c>
      <c r="C286" s="8" t="s">
        <v>15</v>
      </c>
      <c r="D286" s="7" t="s">
        <v>131</v>
      </c>
      <c r="E286" s="7" t="s">
        <v>526</v>
      </c>
      <c r="F286" s="7" t="s">
        <v>46</v>
      </c>
      <c r="G286" s="7"/>
      <c r="H286" s="7">
        <v>373.0</v>
      </c>
      <c r="I286" s="7">
        <v>96.0</v>
      </c>
      <c r="J286" s="7">
        <v>21.0</v>
      </c>
      <c r="K286" s="7">
        <v>22.0</v>
      </c>
      <c r="L286" s="7">
        <v>17.0</v>
      </c>
      <c r="M286" s="7">
        <v>2.0</v>
      </c>
      <c r="N286" s="7">
        <v>103.0</v>
      </c>
      <c r="O286" s="7">
        <v>188.0</v>
      </c>
      <c r="P286" s="7">
        <v>42.0</v>
      </c>
      <c r="Q286" s="7">
        <v>18.0</v>
      </c>
      <c r="R286" s="7" t="s">
        <v>234</v>
      </c>
    </row>
    <row r="287" ht="15.75" customHeight="1">
      <c r="A287" s="6" t="s">
        <v>523</v>
      </c>
      <c r="B287" s="7" t="s">
        <v>524</v>
      </c>
      <c r="C287" s="8" t="s">
        <v>15</v>
      </c>
      <c r="D287" s="7" t="s">
        <v>527</v>
      </c>
      <c r="E287" s="7" t="s">
        <v>528</v>
      </c>
      <c r="F287" s="7" t="s">
        <v>46</v>
      </c>
      <c r="G287" s="7"/>
      <c r="H287" s="7">
        <v>265.0</v>
      </c>
      <c r="I287" s="7">
        <v>75.0</v>
      </c>
      <c r="J287" s="7">
        <v>20.0</v>
      </c>
      <c r="K287" s="7">
        <v>20.0</v>
      </c>
      <c r="L287" s="7">
        <v>21.0</v>
      </c>
      <c r="M287" s="7">
        <v>1.0</v>
      </c>
      <c r="N287" s="7">
        <v>110.0</v>
      </c>
      <c r="O287" s="7">
        <v>390.0</v>
      </c>
      <c r="P287" s="7">
        <v>14.0</v>
      </c>
      <c r="Q287" s="7">
        <v>58.0</v>
      </c>
      <c r="R287" s="7" t="s">
        <v>234</v>
      </c>
    </row>
    <row r="288" ht="15.75" customHeight="1">
      <c r="A288" s="6" t="s">
        <v>523</v>
      </c>
      <c r="B288" s="7" t="s">
        <v>375</v>
      </c>
      <c r="C288" s="8" t="s">
        <v>14</v>
      </c>
      <c r="D288" s="7" t="s">
        <v>529</v>
      </c>
      <c r="E288" s="7" t="s">
        <v>530</v>
      </c>
      <c r="F288" s="7" t="s">
        <v>44</v>
      </c>
      <c r="G288" s="7"/>
      <c r="H288" s="7">
        <v>98.0</v>
      </c>
      <c r="I288" s="7">
        <v>23.0</v>
      </c>
      <c r="J288" s="7">
        <v>0.0</v>
      </c>
      <c r="K288" s="7">
        <v>5.0</v>
      </c>
      <c r="L288" s="7">
        <v>4.0</v>
      </c>
      <c r="M288" s="7">
        <v>0.0</v>
      </c>
      <c r="N288" s="7">
        <v>29.0</v>
      </c>
      <c r="O288" s="7">
        <v>24.0</v>
      </c>
      <c r="P288" s="7">
        <v>3.0</v>
      </c>
      <c r="Q288" s="7">
        <v>2.0</v>
      </c>
      <c r="R288" s="7" t="s">
        <v>234</v>
      </c>
    </row>
    <row r="289" ht="15.75" customHeight="1">
      <c r="A289" s="6" t="s">
        <v>523</v>
      </c>
      <c r="B289" s="7" t="s">
        <v>375</v>
      </c>
      <c r="C289" s="8" t="s">
        <v>14</v>
      </c>
      <c r="D289" s="7" t="s">
        <v>448</v>
      </c>
      <c r="E289" s="7" t="s">
        <v>531</v>
      </c>
      <c r="F289" s="7" t="s">
        <v>46</v>
      </c>
      <c r="G289" s="7"/>
      <c r="H289" s="7">
        <v>210.0</v>
      </c>
      <c r="I289" s="7">
        <v>101.0</v>
      </c>
      <c r="J289" s="7">
        <v>3.0</v>
      </c>
      <c r="K289" s="7">
        <v>16.0</v>
      </c>
      <c r="L289" s="7">
        <v>24.0</v>
      </c>
      <c r="M289" s="7">
        <v>2.0</v>
      </c>
      <c r="N289" s="7">
        <v>81.0</v>
      </c>
      <c r="O289" s="7">
        <v>57.0</v>
      </c>
      <c r="P289" s="7">
        <v>10.0</v>
      </c>
      <c r="Q289" s="7">
        <v>10.0</v>
      </c>
      <c r="R289" s="7" t="s">
        <v>234</v>
      </c>
    </row>
    <row r="290" ht="15.75" customHeight="1">
      <c r="A290" s="6" t="s">
        <v>523</v>
      </c>
      <c r="B290" s="7" t="s">
        <v>532</v>
      </c>
      <c r="C290" s="8" t="s">
        <v>14</v>
      </c>
      <c r="D290" s="7" t="s">
        <v>533</v>
      </c>
      <c r="E290" s="7" t="s">
        <v>534</v>
      </c>
      <c r="F290" s="7" t="s">
        <v>48</v>
      </c>
      <c r="G290" s="7"/>
      <c r="H290" s="7">
        <v>599.0</v>
      </c>
      <c r="I290" s="7">
        <v>163.0</v>
      </c>
      <c r="J290" s="7">
        <v>0.0</v>
      </c>
      <c r="K290" s="7">
        <v>49.0</v>
      </c>
      <c r="L290" s="7">
        <v>43.0</v>
      </c>
      <c r="M290" s="7">
        <v>6.0</v>
      </c>
      <c r="N290" s="7">
        <v>40.0</v>
      </c>
      <c r="O290" s="7">
        <v>136.0</v>
      </c>
      <c r="P290" s="7">
        <v>21.0</v>
      </c>
      <c r="Q290" s="7">
        <v>13.0</v>
      </c>
      <c r="R290" s="7" t="s">
        <v>234</v>
      </c>
    </row>
    <row r="291" ht="15.75" customHeight="1">
      <c r="A291" s="6" t="s">
        <v>523</v>
      </c>
      <c r="B291" s="7" t="s">
        <v>516</v>
      </c>
      <c r="C291" s="8" t="s">
        <v>20</v>
      </c>
      <c r="D291" s="7" t="s">
        <v>299</v>
      </c>
      <c r="E291" s="7" t="s">
        <v>535</v>
      </c>
      <c r="F291" s="7" t="s">
        <v>44</v>
      </c>
      <c r="G291" s="7"/>
      <c r="H291" s="7">
        <v>159.0</v>
      </c>
      <c r="I291" s="7">
        <v>28.0</v>
      </c>
      <c r="J291" s="7">
        <v>6.0</v>
      </c>
      <c r="K291" s="7">
        <v>18.0</v>
      </c>
      <c r="L291" s="7">
        <v>16.0</v>
      </c>
      <c r="M291" s="7">
        <v>2.0</v>
      </c>
      <c r="N291" s="7">
        <v>12.0</v>
      </c>
      <c r="O291" s="7">
        <v>0.0</v>
      </c>
      <c r="P291" s="7">
        <v>14.0</v>
      </c>
      <c r="Q291" s="7">
        <v>3.0</v>
      </c>
      <c r="R291" s="7" t="s">
        <v>234</v>
      </c>
    </row>
    <row r="292" ht="15.75" customHeight="1">
      <c r="A292" s="6" t="s">
        <v>523</v>
      </c>
      <c r="B292" s="7" t="s">
        <v>516</v>
      </c>
      <c r="C292" s="8" t="s">
        <v>20</v>
      </c>
      <c r="D292" s="7" t="s">
        <v>301</v>
      </c>
      <c r="E292" s="7" t="s">
        <v>536</v>
      </c>
      <c r="F292" s="7" t="s">
        <v>48</v>
      </c>
      <c r="G292" s="7"/>
      <c r="H292" s="7">
        <v>75.0</v>
      </c>
      <c r="I292" s="7">
        <v>21.0</v>
      </c>
      <c r="J292" s="7">
        <v>3.0</v>
      </c>
      <c r="K292" s="7">
        <v>7.0</v>
      </c>
      <c r="L292" s="7">
        <v>8.0</v>
      </c>
      <c r="M292" s="7">
        <v>1.0</v>
      </c>
      <c r="N292" s="7">
        <v>10.0</v>
      </c>
      <c r="O292" s="7">
        <v>2.0</v>
      </c>
      <c r="P292" s="7">
        <v>4.0</v>
      </c>
      <c r="Q292" s="7">
        <v>0.0</v>
      </c>
      <c r="R292" s="7" t="s">
        <v>234</v>
      </c>
    </row>
    <row r="293" ht="15.75" customHeight="1">
      <c r="A293" s="6" t="s">
        <v>523</v>
      </c>
      <c r="B293" s="7" t="s">
        <v>516</v>
      </c>
      <c r="C293" s="8" t="s">
        <v>20</v>
      </c>
      <c r="D293" s="7" t="s">
        <v>537</v>
      </c>
      <c r="E293" s="7" t="s">
        <v>538</v>
      </c>
      <c r="F293" s="7" t="s">
        <v>46</v>
      </c>
      <c r="G293" s="7"/>
      <c r="H293" s="7">
        <v>57.0</v>
      </c>
      <c r="I293" s="7">
        <v>25.0</v>
      </c>
      <c r="J293" s="7">
        <v>4.0</v>
      </c>
      <c r="K293" s="7">
        <v>11.0</v>
      </c>
      <c r="L293" s="7">
        <v>3.0</v>
      </c>
      <c r="M293" s="7">
        <v>2.0</v>
      </c>
      <c r="N293" s="7">
        <v>8.0</v>
      </c>
      <c r="O293" s="7">
        <v>10.0</v>
      </c>
      <c r="P293" s="7">
        <v>4.0</v>
      </c>
      <c r="Q293" s="7">
        <v>5.0</v>
      </c>
      <c r="R293" s="7" t="s">
        <v>234</v>
      </c>
    </row>
    <row r="294" ht="15.75" customHeight="1">
      <c r="A294" s="6" t="s">
        <v>523</v>
      </c>
      <c r="B294" s="7" t="s">
        <v>503</v>
      </c>
      <c r="C294" s="8" t="s">
        <v>21</v>
      </c>
      <c r="D294" s="7" t="s">
        <v>61</v>
      </c>
      <c r="E294" s="7" t="s">
        <v>539</v>
      </c>
      <c r="F294" s="7" t="s">
        <v>48</v>
      </c>
      <c r="G294" s="7"/>
      <c r="H294" s="7">
        <v>138.0</v>
      </c>
      <c r="I294" s="7">
        <v>24.0</v>
      </c>
      <c r="J294" s="7">
        <v>8.0</v>
      </c>
      <c r="K294" s="7">
        <v>24.0</v>
      </c>
      <c r="L294" s="7">
        <v>3.0</v>
      </c>
      <c r="M294" s="7">
        <v>0.0</v>
      </c>
      <c r="N294" s="7">
        <v>5.0</v>
      </c>
      <c r="O294" s="7">
        <v>23.0</v>
      </c>
      <c r="P294" s="7">
        <v>5.0</v>
      </c>
      <c r="Q294" s="7">
        <v>9.0</v>
      </c>
      <c r="R294" s="7" t="s">
        <v>234</v>
      </c>
    </row>
    <row r="295" ht="15.75" customHeight="1">
      <c r="A295" s="6" t="s">
        <v>523</v>
      </c>
      <c r="B295" s="7" t="s">
        <v>503</v>
      </c>
      <c r="C295" s="8" t="s">
        <v>21</v>
      </c>
      <c r="D295" s="7" t="s">
        <v>61</v>
      </c>
      <c r="E295" s="7" t="s">
        <v>540</v>
      </c>
      <c r="F295" s="7" t="s">
        <v>46</v>
      </c>
      <c r="G295" s="7"/>
      <c r="H295" s="7">
        <v>74.0</v>
      </c>
      <c r="I295" s="7">
        <v>43.0</v>
      </c>
      <c r="J295" s="7">
        <v>12.0</v>
      </c>
      <c r="K295" s="7">
        <v>4.0</v>
      </c>
      <c r="L295" s="7">
        <v>4.0</v>
      </c>
      <c r="M295" s="7">
        <v>0.0</v>
      </c>
      <c r="N295" s="7">
        <v>5.0</v>
      </c>
      <c r="O295" s="7">
        <v>10.0</v>
      </c>
      <c r="P295" s="7">
        <v>4.0</v>
      </c>
      <c r="Q295" s="7">
        <v>6.0</v>
      </c>
      <c r="R295" s="7" t="s">
        <v>234</v>
      </c>
    </row>
    <row r="296" ht="15.75" customHeight="1">
      <c r="A296" s="6" t="s">
        <v>523</v>
      </c>
      <c r="B296" s="7" t="s">
        <v>503</v>
      </c>
      <c r="C296" s="8" t="s">
        <v>21</v>
      </c>
      <c r="D296" s="7" t="s">
        <v>61</v>
      </c>
      <c r="E296" s="7" t="s">
        <v>541</v>
      </c>
      <c r="F296" s="7" t="s">
        <v>46</v>
      </c>
      <c r="G296" s="7"/>
      <c r="H296" s="7">
        <v>45.0</v>
      </c>
      <c r="I296" s="7">
        <v>5.0</v>
      </c>
      <c r="J296" s="7">
        <v>11.0</v>
      </c>
      <c r="K296" s="7">
        <v>1.0</v>
      </c>
      <c r="L296" s="7">
        <v>0.0</v>
      </c>
      <c r="M296" s="7">
        <v>0.0</v>
      </c>
      <c r="N296" s="7">
        <v>0.0</v>
      </c>
      <c r="O296" s="7">
        <v>0.0</v>
      </c>
      <c r="P296" s="7">
        <v>0.0</v>
      </c>
      <c r="Q296" s="7">
        <v>0.0</v>
      </c>
      <c r="R296" s="7" t="s">
        <v>234</v>
      </c>
    </row>
    <row r="297" ht="15.75" customHeight="1">
      <c r="A297" s="6" t="s">
        <v>542</v>
      </c>
      <c r="B297" s="7" t="s">
        <v>516</v>
      </c>
      <c r="C297" s="8" t="s">
        <v>16</v>
      </c>
      <c r="D297" s="7" t="s">
        <v>50</v>
      </c>
      <c r="E297" s="7" t="s">
        <v>543</v>
      </c>
      <c r="F297" s="7" t="s">
        <v>46</v>
      </c>
      <c r="G297" s="7"/>
      <c r="H297" s="7">
        <v>94.0</v>
      </c>
      <c r="I297" s="7">
        <v>40.0</v>
      </c>
      <c r="J297" s="7">
        <v>0.0</v>
      </c>
      <c r="K297" s="7">
        <v>27.0</v>
      </c>
      <c r="L297" s="7">
        <v>8.0</v>
      </c>
      <c r="M297" s="7">
        <v>0.0</v>
      </c>
      <c r="N297" s="7">
        <v>57.0</v>
      </c>
      <c r="O297" s="7">
        <v>24.0</v>
      </c>
      <c r="P297" s="7">
        <v>20.0</v>
      </c>
      <c r="Q297" s="7">
        <v>10.0</v>
      </c>
      <c r="R297" s="7" t="s">
        <v>234</v>
      </c>
    </row>
    <row r="298" ht="15.75" customHeight="1">
      <c r="A298" s="6" t="s">
        <v>542</v>
      </c>
      <c r="B298" s="7" t="s">
        <v>516</v>
      </c>
      <c r="C298" s="8" t="s">
        <v>16</v>
      </c>
      <c r="D298" s="7" t="s">
        <v>282</v>
      </c>
      <c r="E298" s="7" t="s">
        <v>544</v>
      </c>
      <c r="F298" s="7" t="s">
        <v>48</v>
      </c>
      <c r="G298" s="7"/>
      <c r="H298" s="7">
        <v>178.0</v>
      </c>
      <c r="I298" s="7">
        <v>42.0</v>
      </c>
      <c r="J298" s="7">
        <v>10.0</v>
      </c>
      <c r="K298" s="7">
        <v>35.0</v>
      </c>
      <c r="L298" s="7">
        <v>20.0</v>
      </c>
      <c r="M298" s="7">
        <v>5.0</v>
      </c>
      <c r="N298" s="7">
        <v>20.0</v>
      </c>
      <c r="O298" s="7">
        <v>10.0</v>
      </c>
      <c r="P298" s="7">
        <v>0.0</v>
      </c>
      <c r="Q298" s="7">
        <v>0.0</v>
      </c>
      <c r="R298" s="7" t="s">
        <v>234</v>
      </c>
    </row>
    <row r="299" ht="15.75" customHeight="1">
      <c r="A299" s="6" t="s">
        <v>542</v>
      </c>
      <c r="B299" s="7" t="s">
        <v>516</v>
      </c>
      <c r="C299" s="8" t="s">
        <v>16</v>
      </c>
      <c r="D299" s="7" t="s">
        <v>545</v>
      </c>
      <c r="E299" s="7" t="s">
        <v>546</v>
      </c>
      <c r="F299" s="7" t="s">
        <v>44</v>
      </c>
      <c r="G299" s="7"/>
      <c r="H299" s="7">
        <v>199.0</v>
      </c>
      <c r="I299" s="7">
        <v>29.0</v>
      </c>
      <c r="J299" s="7">
        <v>11.0</v>
      </c>
      <c r="K299" s="7">
        <v>143.0</v>
      </c>
      <c r="L299" s="7">
        <v>35.0</v>
      </c>
      <c r="M299" s="7">
        <v>10.0</v>
      </c>
      <c r="N299" s="7">
        <v>41.0</v>
      </c>
      <c r="O299" s="7">
        <v>72.0</v>
      </c>
      <c r="P299" s="7">
        <v>0.0</v>
      </c>
      <c r="Q299" s="7">
        <v>40.0</v>
      </c>
      <c r="R299" s="7" t="s">
        <v>234</v>
      </c>
    </row>
    <row r="300" ht="15.75" customHeight="1">
      <c r="A300" s="6" t="s">
        <v>542</v>
      </c>
      <c r="B300" s="7" t="s">
        <v>547</v>
      </c>
      <c r="C300" s="8" t="s">
        <v>7</v>
      </c>
      <c r="D300" s="7" t="s">
        <v>548</v>
      </c>
      <c r="E300" s="7" t="s">
        <v>549</v>
      </c>
      <c r="F300" s="7" t="s">
        <v>46</v>
      </c>
      <c r="G300" s="7"/>
      <c r="H300" s="7">
        <v>138.0</v>
      </c>
      <c r="I300" s="7">
        <v>21.0</v>
      </c>
      <c r="J300" s="7">
        <v>8.0</v>
      </c>
      <c r="K300" s="7">
        <v>8.0</v>
      </c>
      <c r="L300" s="7">
        <v>7.0</v>
      </c>
      <c r="M300" s="7">
        <v>1.0</v>
      </c>
      <c r="N300" s="7">
        <v>21.0</v>
      </c>
      <c r="O300" s="7">
        <v>39.0</v>
      </c>
      <c r="P300" s="7">
        <v>2.0</v>
      </c>
      <c r="Q300" s="7">
        <v>7.0</v>
      </c>
      <c r="R300" s="7" t="s">
        <v>550</v>
      </c>
    </row>
    <row r="301" ht="15.75" customHeight="1">
      <c r="A301" s="6" t="s">
        <v>542</v>
      </c>
      <c r="B301" s="7" t="s">
        <v>551</v>
      </c>
      <c r="C301" s="8" t="s">
        <v>22</v>
      </c>
      <c r="D301" s="7" t="s">
        <v>552</v>
      </c>
      <c r="E301" s="7" t="s">
        <v>553</v>
      </c>
      <c r="F301" s="7" t="s">
        <v>46</v>
      </c>
      <c r="G301" s="7"/>
      <c r="H301" s="7">
        <v>263.0</v>
      </c>
      <c r="I301" s="7">
        <v>94.0</v>
      </c>
      <c r="J301" s="7">
        <v>12.0</v>
      </c>
      <c r="K301" s="7">
        <v>14.0</v>
      </c>
      <c r="L301" s="7">
        <v>44.0</v>
      </c>
      <c r="M301" s="7">
        <v>20.0</v>
      </c>
      <c r="N301" s="7">
        <v>30.0</v>
      </c>
      <c r="O301" s="7">
        <v>140.0</v>
      </c>
      <c r="P301" s="7">
        <v>12.0</v>
      </c>
      <c r="Q301" s="7">
        <v>180.0</v>
      </c>
      <c r="R301" s="7" t="s">
        <v>550</v>
      </c>
    </row>
    <row r="302" ht="15.75" customHeight="1">
      <c r="A302" s="6" t="s">
        <v>542</v>
      </c>
      <c r="B302" s="7" t="s">
        <v>551</v>
      </c>
      <c r="C302" s="8" t="s">
        <v>22</v>
      </c>
      <c r="D302" s="7"/>
      <c r="E302" s="7" t="s">
        <v>554</v>
      </c>
      <c r="F302" s="7" t="s">
        <v>46</v>
      </c>
      <c r="G302" s="7"/>
      <c r="H302" s="7">
        <v>120.0</v>
      </c>
      <c r="I302" s="7">
        <v>35.0</v>
      </c>
      <c r="J302" s="7">
        <v>10.0</v>
      </c>
      <c r="K302" s="7">
        <v>24.0</v>
      </c>
      <c r="L302" s="7">
        <v>30.0</v>
      </c>
      <c r="M302" s="7">
        <v>10.0</v>
      </c>
      <c r="N302" s="7">
        <v>21.0</v>
      </c>
      <c r="O302" s="7">
        <v>52.0</v>
      </c>
      <c r="P302" s="7">
        <v>107.0</v>
      </c>
      <c r="Q302" s="7">
        <v>122.0</v>
      </c>
      <c r="R302" s="7" t="s">
        <v>550</v>
      </c>
    </row>
    <row r="303" ht="15.75" customHeight="1">
      <c r="A303" s="6" t="s">
        <v>542</v>
      </c>
      <c r="B303" s="7" t="s">
        <v>551</v>
      </c>
      <c r="C303" s="8" t="s">
        <v>22</v>
      </c>
      <c r="D303" s="7" t="s">
        <v>555</v>
      </c>
      <c r="E303" s="7" t="s">
        <v>556</v>
      </c>
      <c r="F303" s="7" t="s">
        <v>46</v>
      </c>
      <c r="G303" s="7"/>
      <c r="H303" s="7">
        <v>234.0</v>
      </c>
      <c r="I303" s="7">
        <v>70.0</v>
      </c>
      <c r="J303" s="7">
        <v>11.0</v>
      </c>
      <c r="K303" s="7">
        <v>22.0</v>
      </c>
      <c r="L303" s="7">
        <v>37.0</v>
      </c>
      <c r="M303" s="7">
        <v>10.0</v>
      </c>
      <c r="N303" s="7">
        <v>40.0</v>
      </c>
      <c r="O303" s="7">
        <v>109.0</v>
      </c>
      <c r="P303" s="7">
        <v>40.0</v>
      </c>
      <c r="Q303" s="7">
        <v>176.0</v>
      </c>
      <c r="R303" s="7" t="s">
        <v>550</v>
      </c>
    </row>
    <row r="304" ht="15.75" customHeight="1">
      <c r="A304" s="6" t="s">
        <v>542</v>
      </c>
      <c r="B304" s="7" t="s">
        <v>547</v>
      </c>
      <c r="C304" s="8" t="s">
        <v>7</v>
      </c>
      <c r="D304" s="7" t="s">
        <v>548</v>
      </c>
      <c r="E304" s="7" t="s">
        <v>557</v>
      </c>
      <c r="F304" s="7" t="s">
        <v>46</v>
      </c>
      <c r="G304" s="7"/>
      <c r="H304" s="7">
        <v>118.0</v>
      </c>
      <c r="I304" s="7">
        <v>14.0</v>
      </c>
      <c r="J304" s="7">
        <v>21.0</v>
      </c>
      <c r="K304" s="7">
        <v>17.0</v>
      </c>
      <c r="L304" s="7">
        <v>22.0</v>
      </c>
      <c r="M304" s="7">
        <v>2.0</v>
      </c>
      <c r="N304" s="7">
        <v>12.0</v>
      </c>
      <c r="O304" s="7">
        <v>69.0</v>
      </c>
      <c r="P304" s="7">
        <v>12.0</v>
      </c>
      <c r="Q304" s="7">
        <v>28.0</v>
      </c>
      <c r="R304" s="7" t="s">
        <v>550</v>
      </c>
    </row>
    <row r="305" ht="15.75" customHeight="1">
      <c r="A305" s="6" t="s">
        <v>542</v>
      </c>
      <c r="B305" s="7" t="s">
        <v>547</v>
      </c>
      <c r="C305" s="8" t="s">
        <v>7</v>
      </c>
      <c r="D305" s="7" t="s">
        <v>548</v>
      </c>
      <c r="E305" s="7" t="s">
        <v>558</v>
      </c>
      <c r="F305" s="7" t="s">
        <v>46</v>
      </c>
      <c r="G305" s="7"/>
      <c r="H305" s="7">
        <v>104.0</v>
      </c>
      <c r="I305" s="7">
        <v>52.0</v>
      </c>
      <c r="J305" s="7">
        <v>8.0</v>
      </c>
      <c r="K305" s="7">
        <v>9.0</v>
      </c>
      <c r="L305" s="7">
        <v>43.0</v>
      </c>
      <c r="M305" s="7">
        <v>1.0</v>
      </c>
      <c r="N305" s="7">
        <v>15.0</v>
      </c>
      <c r="O305" s="7">
        <v>22.0</v>
      </c>
      <c r="P305" s="7">
        <v>2.0</v>
      </c>
      <c r="Q305" s="7">
        <v>13.0</v>
      </c>
      <c r="R305" s="7" t="s">
        <v>550</v>
      </c>
    </row>
    <row r="306" ht="15.75" customHeight="1">
      <c r="A306" s="6" t="s">
        <v>542</v>
      </c>
      <c r="B306" s="7" t="s">
        <v>559</v>
      </c>
      <c r="C306" s="8" t="s">
        <v>12</v>
      </c>
      <c r="D306" s="7" t="s">
        <v>560</v>
      </c>
      <c r="E306" s="7" t="s">
        <v>561</v>
      </c>
      <c r="F306" s="7" t="s">
        <v>46</v>
      </c>
      <c r="G306" s="7"/>
      <c r="H306" s="7">
        <v>301.0</v>
      </c>
      <c r="I306" s="7">
        <v>166.0</v>
      </c>
      <c r="J306" s="7">
        <v>7.0</v>
      </c>
      <c r="K306" s="7">
        <v>64.0</v>
      </c>
      <c r="L306" s="7">
        <v>78.0</v>
      </c>
      <c r="M306" s="7">
        <v>8.0</v>
      </c>
      <c r="N306" s="7">
        <v>95.0</v>
      </c>
      <c r="O306" s="7">
        <v>93.0</v>
      </c>
      <c r="P306" s="7">
        <v>83.0</v>
      </c>
      <c r="Q306" s="7">
        <v>44.0</v>
      </c>
      <c r="R306" s="7" t="s">
        <v>550</v>
      </c>
    </row>
    <row r="307" ht="15.75" customHeight="1">
      <c r="A307" s="6" t="s">
        <v>542</v>
      </c>
      <c r="B307" s="7" t="s">
        <v>559</v>
      </c>
      <c r="C307" s="8" t="s">
        <v>12</v>
      </c>
      <c r="D307" s="7" t="s">
        <v>560</v>
      </c>
      <c r="E307" s="7" t="s">
        <v>562</v>
      </c>
      <c r="F307" s="7" t="s">
        <v>46</v>
      </c>
      <c r="G307" s="7"/>
      <c r="H307" s="7">
        <v>63.0</v>
      </c>
      <c r="I307" s="7">
        <v>13.0</v>
      </c>
      <c r="J307" s="7">
        <v>0.0</v>
      </c>
      <c r="K307" s="7">
        <v>10.0</v>
      </c>
      <c r="L307" s="7">
        <v>10.0</v>
      </c>
      <c r="M307" s="7">
        <v>1.0</v>
      </c>
      <c r="N307" s="7">
        <v>18.0</v>
      </c>
      <c r="O307" s="7">
        <v>10.0</v>
      </c>
      <c r="P307" s="7">
        <v>21.0</v>
      </c>
      <c r="Q307" s="7">
        <v>6.0</v>
      </c>
      <c r="R307" s="7" t="s">
        <v>550</v>
      </c>
    </row>
    <row r="308" ht="15.75" customHeight="1">
      <c r="A308" s="6" t="s">
        <v>542</v>
      </c>
      <c r="B308" s="7" t="s">
        <v>559</v>
      </c>
      <c r="C308" s="8" t="s">
        <v>12</v>
      </c>
      <c r="D308" s="7" t="s">
        <v>560</v>
      </c>
      <c r="E308" s="7" t="s">
        <v>563</v>
      </c>
      <c r="F308" s="7" t="s">
        <v>46</v>
      </c>
      <c r="G308" s="7"/>
      <c r="H308" s="7">
        <v>137.0</v>
      </c>
      <c r="I308" s="7">
        <v>24.0</v>
      </c>
      <c r="J308" s="7">
        <v>3.0</v>
      </c>
      <c r="K308" s="7">
        <v>6.0</v>
      </c>
      <c r="L308" s="7">
        <v>1.0</v>
      </c>
      <c r="M308" s="7">
        <v>0.0</v>
      </c>
      <c r="N308" s="7">
        <v>22.0</v>
      </c>
      <c r="O308" s="7">
        <v>51.0</v>
      </c>
      <c r="P308" s="7">
        <v>2.0</v>
      </c>
      <c r="Q308" s="7">
        <v>2.0</v>
      </c>
      <c r="R308" s="7" t="s">
        <v>550</v>
      </c>
    </row>
    <row r="309" ht="15.75" customHeight="1">
      <c r="A309" s="6" t="s">
        <v>564</v>
      </c>
      <c r="B309" s="7" t="s">
        <v>559</v>
      </c>
      <c r="C309" s="8" t="s">
        <v>20</v>
      </c>
      <c r="D309" s="7" t="s">
        <v>565</v>
      </c>
      <c r="E309" s="7" t="s">
        <v>566</v>
      </c>
      <c r="F309" s="7" t="s">
        <v>48</v>
      </c>
      <c r="G309" s="7"/>
      <c r="H309" s="7">
        <v>192.0</v>
      </c>
      <c r="I309" s="7">
        <v>56.0</v>
      </c>
      <c r="J309" s="7">
        <v>5.0</v>
      </c>
      <c r="K309" s="7">
        <v>11.0</v>
      </c>
      <c r="L309" s="7">
        <v>27.0</v>
      </c>
      <c r="M309" s="7">
        <v>4.0</v>
      </c>
      <c r="N309" s="7">
        <v>101.0</v>
      </c>
      <c r="O309" s="7">
        <v>82.0</v>
      </c>
      <c r="P309" s="7">
        <v>8.0</v>
      </c>
      <c r="Q309" s="7">
        <v>8.0</v>
      </c>
      <c r="R309" s="7" t="s">
        <v>550</v>
      </c>
    </row>
    <row r="310" ht="15.75" customHeight="1">
      <c r="A310" s="6" t="s">
        <v>564</v>
      </c>
      <c r="B310" s="7" t="s">
        <v>559</v>
      </c>
      <c r="C310" s="8" t="s">
        <v>20</v>
      </c>
      <c r="D310" s="7" t="s">
        <v>565</v>
      </c>
      <c r="E310" s="7" t="s">
        <v>567</v>
      </c>
      <c r="F310" s="7" t="s">
        <v>46</v>
      </c>
      <c r="G310" s="7"/>
      <c r="H310" s="7">
        <v>156.0</v>
      </c>
      <c r="I310" s="7">
        <v>28.0</v>
      </c>
      <c r="J310" s="7">
        <v>9.0</v>
      </c>
      <c r="K310" s="7">
        <v>2.0</v>
      </c>
      <c r="L310" s="7">
        <v>6.0</v>
      </c>
      <c r="M310" s="7">
        <v>0.0</v>
      </c>
      <c r="N310" s="7">
        <v>93.0</v>
      </c>
      <c r="O310" s="7">
        <v>58.0</v>
      </c>
      <c r="P310" s="7">
        <v>0.0</v>
      </c>
      <c r="Q310" s="7">
        <v>3.0</v>
      </c>
      <c r="R310" s="7" t="s">
        <v>550</v>
      </c>
    </row>
    <row r="311" ht="15.75" customHeight="1">
      <c r="A311" s="6" t="s">
        <v>564</v>
      </c>
      <c r="B311" s="7" t="s">
        <v>559</v>
      </c>
      <c r="C311" s="8" t="s">
        <v>20</v>
      </c>
      <c r="D311" s="7" t="s">
        <v>568</v>
      </c>
      <c r="E311" s="7" t="s">
        <v>569</v>
      </c>
      <c r="F311" s="7" t="s">
        <v>46</v>
      </c>
      <c r="G311" s="7"/>
      <c r="H311" s="7">
        <v>34.0</v>
      </c>
      <c r="I311" s="7">
        <v>15.0</v>
      </c>
      <c r="J311" s="7">
        <v>3.0</v>
      </c>
      <c r="K311" s="7">
        <v>2.0</v>
      </c>
      <c r="L311" s="7">
        <v>11.0</v>
      </c>
      <c r="M311" s="7">
        <v>1.0</v>
      </c>
      <c r="N311" s="7">
        <v>12.0</v>
      </c>
      <c r="O311" s="7">
        <v>20.0</v>
      </c>
      <c r="P311" s="7">
        <v>0.0</v>
      </c>
      <c r="Q311" s="7">
        <v>7.0</v>
      </c>
      <c r="R311" s="7" t="s">
        <v>550</v>
      </c>
    </row>
    <row r="312" ht="15.75" customHeight="1">
      <c r="A312" s="6" t="s">
        <v>564</v>
      </c>
      <c r="B312" s="7" t="s">
        <v>547</v>
      </c>
      <c r="C312" s="8" t="s">
        <v>19</v>
      </c>
      <c r="D312" s="7" t="s">
        <v>370</v>
      </c>
      <c r="E312" s="7" t="s">
        <v>570</v>
      </c>
      <c r="F312" s="7" t="s">
        <v>46</v>
      </c>
      <c r="G312" s="7"/>
      <c r="H312" s="7">
        <v>116.0</v>
      </c>
      <c r="I312" s="7">
        <v>21.0</v>
      </c>
      <c r="J312" s="7">
        <v>11.0</v>
      </c>
      <c r="K312" s="7">
        <v>3.0</v>
      </c>
      <c r="L312" s="7">
        <v>0.0</v>
      </c>
      <c r="M312" s="7">
        <v>0.0</v>
      </c>
      <c r="N312" s="7">
        <v>9.0</v>
      </c>
      <c r="O312" s="7">
        <v>58.0</v>
      </c>
      <c r="P312" s="7">
        <v>3.0</v>
      </c>
      <c r="Q312" s="7">
        <v>10.0</v>
      </c>
      <c r="R312" s="7" t="s">
        <v>550</v>
      </c>
    </row>
    <row r="313" ht="15.75" customHeight="1">
      <c r="A313" s="6" t="s">
        <v>564</v>
      </c>
      <c r="B313" s="7" t="s">
        <v>551</v>
      </c>
      <c r="C313" s="8" t="s">
        <v>5</v>
      </c>
      <c r="D313" s="7" t="s">
        <v>571</v>
      </c>
      <c r="E313" s="7" t="s">
        <v>572</v>
      </c>
      <c r="F313" s="7" t="s">
        <v>46</v>
      </c>
      <c r="G313" s="7"/>
      <c r="H313" s="7">
        <v>175.0</v>
      </c>
      <c r="I313" s="7">
        <v>39.0</v>
      </c>
      <c r="J313" s="7">
        <v>9.0</v>
      </c>
      <c r="K313" s="7">
        <v>15.0</v>
      </c>
      <c r="L313" s="7">
        <v>9.0</v>
      </c>
      <c r="M313" s="7">
        <v>16.0</v>
      </c>
      <c r="N313" s="7">
        <v>36.0</v>
      </c>
      <c r="O313" s="7">
        <v>20.0</v>
      </c>
      <c r="P313" s="7">
        <v>5.0</v>
      </c>
      <c r="Q313" s="7">
        <v>11.0</v>
      </c>
      <c r="R313" s="7" t="s">
        <v>550</v>
      </c>
    </row>
    <row r="314" ht="15.75" customHeight="1">
      <c r="A314" s="6" t="s">
        <v>564</v>
      </c>
      <c r="B314" s="7" t="s">
        <v>551</v>
      </c>
      <c r="C314" s="8" t="s">
        <v>5</v>
      </c>
      <c r="D314" s="7" t="s">
        <v>571</v>
      </c>
      <c r="E314" s="7" t="s">
        <v>573</v>
      </c>
      <c r="F314" s="7" t="s">
        <v>46</v>
      </c>
      <c r="G314" s="7"/>
      <c r="H314" s="7">
        <v>150.0</v>
      </c>
      <c r="I314" s="7">
        <v>32.0</v>
      </c>
      <c r="J314" s="7">
        <v>9.0</v>
      </c>
      <c r="K314" s="7">
        <v>34.0</v>
      </c>
      <c r="L314" s="7">
        <v>12.0</v>
      </c>
      <c r="M314" s="7">
        <v>20.0</v>
      </c>
      <c r="N314" s="7">
        <v>75.0</v>
      </c>
      <c r="O314" s="7">
        <v>40.0</v>
      </c>
      <c r="P314" s="7">
        <v>9.0</v>
      </c>
      <c r="Q314" s="7">
        <v>18.0</v>
      </c>
      <c r="R314" s="7" t="s">
        <v>550</v>
      </c>
    </row>
    <row r="315" ht="15.75" customHeight="1">
      <c r="A315" s="6" t="s">
        <v>564</v>
      </c>
      <c r="B315" s="7" t="s">
        <v>551</v>
      </c>
      <c r="C315" s="8" t="s">
        <v>5</v>
      </c>
      <c r="D315" s="7" t="s">
        <v>571</v>
      </c>
      <c r="E315" s="7" t="s">
        <v>574</v>
      </c>
      <c r="F315" s="7" t="s">
        <v>46</v>
      </c>
      <c r="G315" s="7"/>
      <c r="H315" s="7">
        <v>138.0</v>
      </c>
      <c r="I315" s="7">
        <v>25.0</v>
      </c>
      <c r="J315" s="7">
        <v>9.0</v>
      </c>
      <c r="K315" s="7">
        <v>10.0</v>
      </c>
      <c r="L315" s="7">
        <v>7.0</v>
      </c>
      <c r="M315" s="7">
        <v>11.0</v>
      </c>
      <c r="N315" s="7">
        <v>55.0</v>
      </c>
      <c r="O315" s="7">
        <v>30.0</v>
      </c>
      <c r="P315" s="7">
        <v>4.0</v>
      </c>
      <c r="Q315" s="7">
        <v>8.0</v>
      </c>
      <c r="R315" s="7" t="s">
        <v>550</v>
      </c>
    </row>
    <row r="316" ht="15.75" customHeight="1">
      <c r="A316" s="6" t="s">
        <v>564</v>
      </c>
      <c r="B316" s="7" t="s">
        <v>547</v>
      </c>
      <c r="C316" s="8" t="s">
        <v>19</v>
      </c>
      <c r="D316" s="7" t="s">
        <v>575</v>
      </c>
      <c r="E316" s="7" t="s">
        <v>576</v>
      </c>
      <c r="F316" s="7" t="s">
        <v>46</v>
      </c>
      <c r="G316" s="7"/>
      <c r="H316" s="7">
        <v>223.0</v>
      </c>
      <c r="I316" s="7">
        <v>29.0</v>
      </c>
      <c r="J316" s="7">
        <v>7.0</v>
      </c>
      <c r="K316" s="7">
        <v>13.0</v>
      </c>
      <c r="L316" s="7">
        <v>11.0</v>
      </c>
      <c r="M316" s="7">
        <v>0.0</v>
      </c>
      <c r="N316" s="7">
        <v>28.0</v>
      </c>
      <c r="O316" s="7">
        <v>80.0</v>
      </c>
      <c r="P316" s="7">
        <v>13.0</v>
      </c>
      <c r="Q316" s="7">
        <v>41.0</v>
      </c>
      <c r="R316" s="7" t="s">
        <v>550</v>
      </c>
    </row>
    <row r="317" ht="15.75" customHeight="1">
      <c r="A317" s="6" t="s">
        <v>564</v>
      </c>
      <c r="B317" s="7" t="s">
        <v>547</v>
      </c>
      <c r="C317" s="8" t="s">
        <v>19</v>
      </c>
      <c r="D317" s="7" t="s">
        <v>370</v>
      </c>
      <c r="E317" s="7" t="s">
        <v>577</v>
      </c>
      <c r="F317" s="7" t="s">
        <v>46</v>
      </c>
      <c r="G317" s="7"/>
      <c r="H317" s="7">
        <v>141.0</v>
      </c>
      <c r="I317" s="7">
        <v>36.0</v>
      </c>
      <c r="J317" s="7">
        <v>11.0</v>
      </c>
      <c r="K317" s="7">
        <v>30.0</v>
      </c>
      <c r="L317" s="7">
        <v>13.0</v>
      </c>
      <c r="M317" s="7">
        <v>0.0</v>
      </c>
      <c r="N317" s="7">
        <v>13.0</v>
      </c>
      <c r="O317" s="7">
        <v>67.0</v>
      </c>
      <c r="P317" s="7">
        <v>16.0</v>
      </c>
      <c r="Q317" s="7">
        <v>46.0</v>
      </c>
      <c r="R317" s="7" t="s">
        <v>550</v>
      </c>
    </row>
    <row r="318" ht="15.75" customHeight="1">
      <c r="A318" s="6" t="s">
        <v>578</v>
      </c>
      <c r="B318" s="7" t="s">
        <v>547</v>
      </c>
      <c r="C318" s="8" t="s">
        <v>10</v>
      </c>
      <c r="D318" s="7" t="s">
        <v>579</v>
      </c>
      <c r="E318" s="7" t="s">
        <v>580</v>
      </c>
      <c r="F318" s="7" t="s">
        <v>46</v>
      </c>
      <c r="G318" s="7"/>
      <c r="H318" s="7">
        <v>142.0</v>
      </c>
      <c r="I318" s="7">
        <v>35.0</v>
      </c>
      <c r="J318" s="7">
        <v>3.0</v>
      </c>
      <c r="K318" s="7">
        <v>27.0</v>
      </c>
      <c r="L318" s="7">
        <v>28.0</v>
      </c>
      <c r="M318" s="7">
        <v>0.0</v>
      </c>
      <c r="N318" s="7">
        <v>13.0</v>
      </c>
      <c r="O318" s="7">
        <v>48.0</v>
      </c>
      <c r="P318" s="7">
        <v>11.0</v>
      </c>
      <c r="Q318" s="7">
        <v>17.0</v>
      </c>
      <c r="R318" s="7" t="s">
        <v>550</v>
      </c>
    </row>
    <row r="319" ht="15.75" customHeight="1">
      <c r="A319" s="6" t="s">
        <v>578</v>
      </c>
      <c r="B319" s="7" t="s">
        <v>547</v>
      </c>
      <c r="C319" s="8" t="s">
        <v>10</v>
      </c>
      <c r="D319" s="7" t="s">
        <v>579</v>
      </c>
      <c r="E319" s="7" t="s">
        <v>581</v>
      </c>
      <c r="F319" s="7" t="s">
        <v>46</v>
      </c>
      <c r="G319" s="7"/>
      <c r="H319" s="7">
        <v>205.0</v>
      </c>
      <c r="I319" s="7">
        <v>35.0</v>
      </c>
      <c r="J319" s="7">
        <v>0.0</v>
      </c>
      <c r="K319" s="7">
        <v>42.0</v>
      </c>
      <c r="L319" s="7">
        <v>45.0</v>
      </c>
      <c r="M319" s="7">
        <v>1.0</v>
      </c>
      <c r="N319" s="7">
        <v>11.0</v>
      </c>
      <c r="O319" s="7">
        <v>47.0</v>
      </c>
      <c r="P319" s="7">
        <v>53.0</v>
      </c>
      <c r="Q319" s="7">
        <v>73.0</v>
      </c>
      <c r="R319" s="7" t="s">
        <v>550</v>
      </c>
    </row>
    <row r="320" ht="15.75" customHeight="1">
      <c r="A320" s="6" t="s">
        <v>578</v>
      </c>
      <c r="B320" s="7" t="s">
        <v>582</v>
      </c>
      <c r="C320" s="8" t="s">
        <v>13</v>
      </c>
      <c r="D320" s="7" t="s">
        <v>583</v>
      </c>
      <c r="E320" s="7" t="s">
        <v>584</v>
      </c>
      <c r="F320" s="7" t="s">
        <v>44</v>
      </c>
      <c r="G320" s="7"/>
      <c r="H320" s="7">
        <v>79.0</v>
      </c>
      <c r="I320" s="7">
        <v>24.0</v>
      </c>
      <c r="J320" s="7">
        <v>8.0</v>
      </c>
      <c r="K320" s="7">
        <v>35.0</v>
      </c>
      <c r="L320" s="7">
        <v>20.0</v>
      </c>
      <c r="M320" s="7">
        <v>9.0</v>
      </c>
      <c r="N320" s="7">
        <v>23.0</v>
      </c>
      <c r="O320" s="7">
        <v>12.0</v>
      </c>
      <c r="P320" s="7">
        <v>0.0</v>
      </c>
      <c r="Q320" s="7">
        <v>0.0</v>
      </c>
      <c r="R320" s="7" t="s">
        <v>550</v>
      </c>
    </row>
    <row r="321" ht="15.75" customHeight="1">
      <c r="A321" s="6" t="s">
        <v>578</v>
      </c>
      <c r="B321" s="7" t="s">
        <v>582</v>
      </c>
      <c r="C321" s="8" t="s">
        <v>13</v>
      </c>
      <c r="D321" s="7" t="s">
        <v>585</v>
      </c>
      <c r="E321" s="7" t="s">
        <v>586</v>
      </c>
      <c r="F321" s="7" t="s">
        <v>46</v>
      </c>
      <c r="G321" s="7"/>
      <c r="H321" s="7">
        <v>194.0</v>
      </c>
      <c r="I321" s="7">
        <v>42.0</v>
      </c>
      <c r="J321" s="7">
        <v>10.0</v>
      </c>
      <c r="K321" s="7">
        <v>19.0</v>
      </c>
      <c r="L321" s="7">
        <v>14.0</v>
      </c>
      <c r="M321" s="7">
        <v>4.0</v>
      </c>
      <c r="N321" s="7">
        <v>10.0</v>
      </c>
      <c r="O321" s="7">
        <v>0.0</v>
      </c>
      <c r="P321" s="7">
        <v>0.0</v>
      </c>
      <c r="Q321" s="7">
        <v>0.0</v>
      </c>
      <c r="R321" s="7" t="s">
        <v>550</v>
      </c>
    </row>
    <row r="322" ht="15.75" customHeight="1">
      <c r="A322" s="6" t="s">
        <v>578</v>
      </c>
      <c r="B322" s="7" t="s">
        <v>41</v>
      </c>
      <c r="C322" s="8" t="s">
        <v>6</v>
      </c>
      <c r="D322" s="7" t="s">
        <v>311</v>
      </c>
      <c r="E322" s="7" t="s">
        <v>587</v>
      </c>
      <c r="F322" s="7" t="s">
        <v>46</v>
      </c>
      <c r="G322" s="7"/>
      <c r="H322" s="7">
        <v>289.0</v>
      </c>
      <c r="I322" s="7">
        <v>77.0</v>
      </c>
      <c r="J322" s="7">
        <v>0.0</v>
      </c>
      <c r="K322" s="9">
        <v>16.0</v>
      </c>
      <c r="L322" s="9">
        <v>5.0</v>
      </c>
      <c r="M322" s="7">
        <v>0.0</v>
      </c>
      <c r="N322" s="9">
        <v>26.0</v>
      </c>
      <c r="O322" s="7">
        <v>90.0</v>
      </c>
      <c r="P322" s="7">
        <v>8.0</v>
      </c>
      <c r="Q322" s="7">
        <v>2.0</v>
      </c>
      <c r="R322" s="7" t="s">
        <v>234</v>
      </c>
    </row>
    <row r="323" ht="15.75" customHeight="1">
      <c r="A323" s="6" t="s">
        <v>578</v>
      </c>
      <c r="B323" s="7" t="s">
        <v>41</v>
      </c>
      <c r="C323" s="8" t="s">
        <v>6</v>
      </c>
      <c r="D323" s="7" t="s">
        <v>222</v>
      </c>
      <c r="E323" s="7" t="s">
        <v>588</v>
      </c>
      <c r="F323" s="7" t="s">
        <v>48</v>
      </c>
      <c r="G323" s="7"/>
      <c r="H323" s="7">
        <v>289.0</v>
      </c>
      <c r="I323" s="7">
        <v>7.0</v>
      </c>
      <c r="J323" s="7">
        <v>1.0</v>
      </c>
      <c r="K323" s="9">
        <v>13.0</v>
      </c>
      <c r="L323" s="9">
        <v>14.0</v>
      </c>
      <c r="M323" s="7">
        <v>4.0</v>
      </c>
      <c r="N323" s="9">
        <v>53.0</v>
      </c>
      <c r="O323" s="7">
        <v>65.0</v>
      </c>
      <c r="P323" s="7">
        <v>9.0</v>
      </c>
      <c r="Q323" s="7">
        <v>10.0</v>
      </c>
      <c r="R323" s="7" t="s">
        <v>234</v>
      </c>
    </row>
    <row r="324" ht="15.75" customHeight="1">
      <c r="A324" s="6" t="s">
        <v>578</v>
      </c>
      <c r="B324" s="7" t="s">
        <v>582</v>
      </c>
      <c r="C324" s="8" t="s">
        <v>13</v>
      </c>
      <c r="D324" s="7" t="s">
        <v>589</v>
      </c>
      <c r="E324" s="7" t="s">
        <v>590</v>
      </c>
      <c r="F324" s="7" t="s">
        <v>48</v>
      </c>
      <c r="G324" s="7"/>
      <c r="H324" s="7">
        <v>194.0</v>
      </c>
      <c r="I324" s="7">
        <v>44.0</v>
      </c>
      <c r="J324" s="7">
        <v>4.0</v>
      </c>
      <c r="K324" s="7">
        <v>32.0</v>
      </c>
      <c r="L324" s="7">
        <v>54.0</v>
      </c>
      <c r="M324" s="7">
        <v>10.0</v>
      </c>
      <c r="N324" s="7">
        <v>0.0</v>
      </c>
      <c r="O324" s="7">
        <v>0.0</v>
      </c>
      <c r="P324" s="7">
        <v>82.0</v>
      </c>
      <c r="Q324" s="7">
        <v>0.0</v>
      </c>
      <c r="R324" s="7" t="s">
        <v>550</v>
      </c>
    </row>
    <row r="325" ht="15.75" customHeight="1">
      <c r="A325" s="6" t="s">
        <v>578</v>
      </c>
      <c r="B325" s="7" t="s">
        <v>547</v>
      </c>
      <c r="C325" s="8" t="s">
        <v>10</v>
      </c>
      <c r="D325" s="7" t="s">
        <v>591</v>
      </c>
      <c r="E325" s="7" t="s">
        <v>592</v>
      </c>
      <c r="F325" s="7" t="s">
        <v>46</v>
      </c>
      <c r="G325" s="7"/>
      <c r="H325" s="7">
        <v>232.0</v>
      </c>
      <c r="I325" s="7">
        <v>36.0</v>
      </c>
      <c r="J325" s="7">
        <v>6.0</v>
      </c>
      <c r="K325" s="7">
        <v>48.0</v>
      </c>
      <c r="L325" s="7">
        <v>52.0</v>
      </c>
      <c r="M325" s="7">
        <v>2.0</v>
      </c>
      <c r="N325" s="7">
        <v>13.0</v>
      </c>
      <c r="O325" s="7">
        <v>48.0</v>
      </c>
      <c r="P325" s="7">
        <v>58.0</v>
      </c>
      <c r="Q325" s="7">
        <v>78.0</v>
      </c>
      <c r="R325" s="7" t="s">
        <v>550</v>
      </c>
    </row>
    <row r="326" ht="15.75" customHeight="1">
      <c r="A326" s="6" t="s">
        <v>578</v>
      </c>
      <c r="B326" s="7" t="s">
        <v>41</v>
      </c>
      <c r="C326" s="8" t="s">
        <v>6</v>
      </c>
      <c r="D326" s="7" t="s">
        <v>6</v>
      </c>
      <c r="E326" s="7" t="s">
        <v>593</v>
      </c>
      <c r="F326" s="7" t="s">
        <v>46</v>
      </c>
      <c r="G326" s="7"/>
      <c r="H326" s="7">
        <v>162.0</v>
      </c>
      <c r="I326" s="7">
        <v>65.0</v>
      </c>
      <c r="J326" s="7">
        <v>2.0</v>
      </c>
      <c r="K326" s="9">
        <v>4.0</v>
      </c>
      <c r="L326" s="9">
        <v>7.0</v>
      </c>
      <c r="M326" s="7">
        <v>0.0</v>
      </c>
      <c r="N326" s="9">
        <v>14.0</v>
      </c>
      <c r="O326" s="7">
        <v>11.0</v>
      </c>
      <c r="P326" s="7">
        <v>0.0</v>
      </c>
      <c r="Q326" s="7">
        <v>0.0</v>
      </c>
      <c r="R326" s="7"/>
    </row>
    <row r="327" ht="15.75" customHeight="1">
      <c r="A327" s="6" t="s">
        <v>594</v>
      </c>
      <c r="B327" s="7" t="s">
        <v>547</v>
      </c>
      <c r="C327" s="8" t="s">
        <v>5</v>
      </c>
      <c r="D327" s="7" t="s">
        <v>571</v>
      </c>
      <c r="E327" s="7" t="s">
        <v>595</v>
      </c>
      <c r="F327" s="7" t="s">
        <v>46</v>
      </c>
      <c r="G327" s="7"/>
      <c r="H327" s="7">
        <v>162.0</v>
      </c>
      <c r="I327" s="7">
        <v>41.0</v>
      </c>
      <c r="J327" s="7">
        <v>3.0</v>
      </c>
      <c r="K327" s="7">
        <v>7.0</v>
      </c>
      <c r="L327" s="7">
        <v>9.0</v>
      </c>
      <c r="M327" s="7">
        <v>0.0</v>
      </c>
      <c r="N327" s="7">
        <v>3.0</v>
      </c>
      <c r="O327" s="7">
        <v>29.0</v>
      </c>
      <c r="P327" s="7">
        <v>0.0</v>
      </c>
      <c r="Q327" s="7">
        <v>4.0</v>
      </c>
      <c r="R327" s="7" t="s">
        <v>550</v>
      </c>
    </row>
    <row r="328" ht="15.75" customHeight="1">
      <c r="A328" s="6" t="s">
        <v>594</v>
      </c>
      <c r="B328" s="7" t="s">
        <v>547</v>
      </c>
      <c r="C328" s="8" t="s">
        <v>5</v>
      </c>
      <c r="D328" s="7" t="s">
        <v>571</v>
      </c>
      <c r="E328" s="7" t="s">
        <v>596</v>
      </c>
      <c r="F328" s="7" t="s">
        <v>46</v>
      </c>
      <c r="G328" s="7"/>
      <c r="H328" s="7">
        <v>200.0</v>
      </c>
      <c r="I328" s="7">
        <v>51.0</v>
      </c>
      <c r="J328" s="7">
        <v>4.0</v>
      </c>
      <c r="K328" s="7">
        <v>14.0</v>
      </c>
      <c r="L328" s="7">
        <v>4.0</v>
      </c>
      <c r="M328" s="7">
        <v>0.0</v>
      </c>
      <c r="N328" s="7">
        <v>3.0</v>
      </c>
      <c r="O328" s="7">
        <v>22.0</v>
      </c>
      <c r="P328" s="7">
        <v>9.0</v>
      </c>
      <c r="Q328" s="7">
        <v>5.0</v>
      </c>
      <c r="R328" s="7" t="s">
        <v>550</v>
      </c>
    </row>
    <row r="329" ht="15.75" customHeight="1">
      <c r="A329" s="6" t="s">
        <v>594</v>
      </c>
      <c r="B329" s="7" t="s">
        <v>547</v>
      </c>
      <c r="C329" s="8" t="s">
        <v>5</v>
      </c>
      <c r="D329" s="7" t="s">
        <v>571</v>
      </c>
      <c r="E329" s="7" t="s">
        <v>597</v>
      </c>
      <c r="F329" s="7" t="s">
        <v>44</v>
      </c>
      <c r="G329" s="7"/>
      <c r="H329" s="7">
        <v>232.0</v>
      </c>
      <c r="I329" s="7">
        <v>79.0</v>
      </c>
      <c r="J329" s="7">
        <v>6.0</v>
      </c>
      <c r="K329" s="7">
        <v>20.0</v>
      </c>
      <c r="L329" s="7">
        <v>19.0</v>
      </c>
      <c r="M329" s="7">
        <v>0.0</v>
      </c>
      <c r="N329" s="7">
        <v>4.0</v>
      </c>
      <c r="O329" s="7">
        <v>27.0</v>
      </c>
      <c r="P329" s="7">
        <v>2.0</v>
      </c>
      <c r="Q329" s="7">
        <v>17.0</v>
      </c>
      <c r="R329" s="7" t="s">
        <v>550</v>
      </c>
    </row>
    <row r="330" ht="15.75" customHeight="1">
      <c r="A330" s="6" t="s">
        <v>594</v>
      </c>
      <c r="B330" s="7" t="s">
        <v>551</v>
      </c>
      <c r="C330" s="8" t="s">
        <v>22</v>
      </c>
      <c r="D330" s="7" t="s">
        <v>552</v>
      </c>
      <c r="E330" s="7" t="s">
        <v>598</v>
      </c>
      <c r="F330" s="7" t="s">
        <v>46</v>
      </c>
      <c r="G330" s="7"/>
      <c r="H330" s="7">
        <v>165.0</v>
      </c>
      <c r="I330" s="7">
        <v>39.0</v>
      </c>
      <c r="J330" s="7">
        <v>14.0</v>
      </c>
      <c r="K330" s="7">
        <v>25.0</v>
      </c>
      <c r="L330" s="7">
        <v>36.0</v>
      </c>
      <c r="M330" s="7">
        <v>10.0</v>
      </c>
      <c r="N330" s="7">
        <v>55.0</v>
      </c>
      <c r="O330" s="7">
        <v>96.0</v>
      </c>
      <c r="P330" s="7">
        <v>48.0</v>
      </c>
      <c r="Q330" s="7">
        <v>115.0</v>
      </c>
      <c r="R330" s="7" t="s">
        <v>550</v>
      </c>
    </row>
    <row r="331" ht="15.75" customHeight="1">
      <c r="A331" s="6" t="s">
        <v>594</v>
      </c>
      <c r="B331" s="7" t="s">
        <v>551</v>
      </c>
      <c r="C331" s="8" t="s">
        <v>22</v>
      </c>
      <c r="D331" s="7" t="s">
        <v>552</v>
      </c>
      <c r="E331" s="7" t="s">
        <v>599</v>
      </c>
      <c r="F331" s="7" t="s">
        <v>44</v>
      </c>
      <c r="G331" s="7"/>
      <c r="H331" s="7">
        <v>191.0</v>
      </c>
      <c r="I331" s="7">
        <v>40.0</v>
      </c>
      <c r="J331" s="7">
        <v>10.0</v>
      </c>
      <c r="K331" s="7">
        <v>20.0</v>
      </c>
      <c r="L331" s="7">
        <v>30.0</v>
      </c>
      <c r="M331" s="7">
        <v>9.0</v>
      </c>
      <c r="N331" s="7">
        <v>54.0</v>
      </c>
      <c r="O331" s="7">
        <v>70.0</v>
      </c>
      <c r="P331" s="7">
        <v>52.0</v>
      </c>
      <c r="Q331" s="7">
        <v>106.0</v>
      </c>
      <c r="R331" s="7" t="s">
        <v>550</v>
      </c>
    </row>
    <row r="332" ht="15.75" customHeight="1">
      <c r="A332" s="6" t="s">
        <v>594</v>
      </c>
      <c r="B332" s="7" t="s">
        <v>551</v>
      </c>
      <c r="C332" s="8" t="s">
        <v>22</v>
      </c>
      <c r="D332" s="7" t="s">
        <v>600</v>
      </c>
      <c r="E332" s="7" t="s">
        <v>601</v>
      </c>
      <c r="F332" s="7" t="s">
        <v>46</v>
      </c>
      <c r="G332" s="7"/>
      <c r="H332" s="7">
        <v>127.0</v>
      </c>
      <c r="I332" s="7">
        <v>46.0</v>
      </c>
      <c r="J332" s="7">
        <v>14.0</v>
      </c>
      <c r="K332" s="7">
        <v>17.0</v>
      </c>
      <c r="L332" s="7">
        <v>39.0</v>
      </c>
      <c r="M332" s="7">
        <v>8.0</v>
      </c>
      <c r="N332" s="7">
        <v>25.0</v>
      </c>
      <c r="O332" s="7">
        <v>54.0</v>
      </c>
      <c r="P332" s="7">
        <v>40.0</v>
      </c>
      <c r="Q332" s="7">
        <v>43.0</v>
      </c>
      <c r="R332" s="7" t="s">
        <v>602</v>
      </c>
    </row>
    <row r="333" ht="15.75" customHeight="1">
      <c r="A333" s="6" t="s">
        <v>594</v>
      </c>
      <c r="B333" s="7" t="s">
        <v>603</v>
      </c>
      <c r="C333" s="8" t="s">
        <v>20</v>
      </c>
      <c r="D333" s="7" t="s">
        <v>568</v>
      </c>
      <c r="E333" s="7" t="s">
        <v>569</v>
      </c>
      <c r="F333" s="7" t="s">
        <v>44</v>
      </c>
      <c r="G333" s="7"/>
      <c r="H333" s="7">
        <v>27.0</v>
      </c>
      <c r="I333" s="7">
        <v>7.0</v>
      </c>
      <c r="J333" s="7">
        <v>3.0</v>
      </c>
      <c r="K333" s="7">
        <v>2.0</v>
      </c>
      <c r="L333" s="7">
        <v>4.0</v>
      </c>
      <c r="M333" s="7">
        <v>0.0</v>
      </c>
      <c r="N333" s="7">
        <v>0.0</v>
      </c>
      <c r="O333" s="7">
        <v>0.0</v>
      </c>
      <c r="P333" s="7">
        <v>0.0</v>
      </c>
      <c r="Q333" s="7">
        <v>0.0</v>
      </c>
      <c r="R333" s="7" t="s">
        <v>550</v>
      </c>
    </row>
    <row r="334" ht="15.75" customHeight="1">
      <c r="A334" s="6" t="s">
        <v>594</v>
      </c>
      <c r="B334" s="7" t="s">
        <v>582</v>
      </c>
      <c r="C334" s="8" t="s">
        <v>20</v>
      </c>
      <c r="D334" s="7" t="s">
        <v>604</v>
      </c>
      <c r="E334" s="7" t="s">
        <v>567</v>
      </c>
      <c r="F334" s="7" t="s">
        <v>46</v>
      </c>
      <c r="G334" s="7"/>
      <c r="H334" s="7">
        <v>33.0</v>
      </c>
      <c r="I334" s="7">
        <v>11.0</v>
      </c>
      <c r="J334" s="7">
        <v>0.0</v>
      </c>
      <c r="K334" s="7">
        <v>3.0</v>
      </c>
      <c r="L334" s="7">
        <v>5.0</v>
      </c>
      <c r="M334" s="7">
        <v>0.0</v>
      </c>
      <c r="N334" s="7">
        <v>0.0</v>
      </c>
      <c r="O334" s="7">
        <v>0.0</v>
      </c>
      <c r="P334" s="7">
        <v>0.0</v>
      </c>
      <c r="Q334" s="7">
        <v>0.0</v>
      </c>
      <c r="R334" s="7" t="s">
        <v>550</v>
      </c>
    </row>
    <row r="335" ht="15.75" customHeight="1">
      <c r="A335" s="6" t="s">
        <v>594</v>
      </c>
      <c r="B335" s="7" t="s">
        <v>582</v>
      </c>
      <c r="C335" s="8" t="s">
        <v>20</v>
      </c>
      <c r="D335" s="7" t="s">
        <v>565</v>
      </c>
      <c r="E335" s="7" t="s">
        <v>566</v>
      </c>
      <c r="F335" s="7" t="s">
        <v>48</v>
      </c>
      <c r="G335" s="7"/>
      <c r="H335" s="7">
        <v>91.0</v>
      </c>
      <c r="I335" s="7">
        <v>22.0</v>
      </c>
      <c r="J335" s="7">
        <v>6.0</v>
      </c>
      <c r="K335" s="7">
        <v>10.0</v>
      </c>
      <c r="L335" s="7">
        <v>17.0</v>
      </c>
      <c r="M335" s="7">
        <v>1.0</v>
      </c>
      <c r="N335" s="7">
        <v>0.0</v>
      </c>
      <c r="O335" s="7">
        <v>0.0</v>
      </c>
      <c r="P335" s="7">
        <v>0.0</v>
      </c>
      <c r="Q335" s="7">
        <v>0.0</v>
      </c>
      <c r="R335" s="7" t="s">
        <v>550</v>
      </c>
    </row>
    <row r="336" ht="15.75" customHeight="1">
      <c r="A336" s="6" t="s">
        <v>605</v>
      </c>
      <c r="B336" s="7" t="s">
        <v>419</v>
      </c>
      <c r="C336" s="8" t="s">
        <v>18</v>
      </c>
      <c r="D336" s="7" t="s">
        <v>606</v>
      </c>
      <c r="E336" s="7" t="s">
        <v>607</v>
      </c>
      <c r="F336" s="7" t="s">
        <v>46</v>
      </c>
      <c r="G336" s="7"/>
      <c r="H336" s="7">
        <v>256.0</v>
      </c>
      <c r="I336" s="7">
        <v>35.0</v>
      </c>
      <c r="J336" s="7">
        <v>6.0</v>
      </c>
      <c r="K336" s="7">
        <v>62.0</v>
      </c>
      <c r="L336" s="7">
        <v>28.0</v>
      </c>
      <c r="M336" s="7">
        <v>10.0</v>
      </c>
      <c r="N336" s="7">
        <v>39.0</v>
      </c>
      <c r="O336" s="7">
        <v>71.0</v>
      </c>
      <c r="P336" s="7">
        <v>1.0</v>
      </c>
      <c r="Q336" s="7">
        <v>17.0</v>
      </c>
      <c r="R336" s="7"/>
    </row>
    <row r="337" ht="15.75" customHeight="1">
      <c r="A337" s="6" t="s">
        <v>605</v>
      </c>
      <c r="B337" s="7" t="s">
        <v>419</v>
      </c>
      <c r="C337" s="8" t="s">
        <v>18</v>
      </c>
      <c r="D337" s="7" t="s">
        <v>606</v>
      </c>
      <c r="E337" s="7" t="s">
        <v>608</v>
      </c>
      <c r="F337" s="7" t="s">
        <v>46</v>
      </c>
      <c r="G337" s="7"/>
      <c r="H337" s="7">
        <v>169.0</v>
      </c>
      <c r="I337" s="7">
        <v>16.0</v>
      </c>
      <c r="J337" s="7">
        <v>6.0</v>
      </c>
      <c r="K337" s="7">
        <v>6.0</v>
      </c>
      <c r="L337" s="7">
        <v>9.0</v>
      </c>
      <c r="M337" s="7">
        <v>0.0</v>
      </c>
      <c r="N337" s="7">
        <v>26.0</v>
      </c>
      <c r="O337" s="7">
        <v>128.0</v>
      </c>
      <c r="P337" s="7">
        <v>0.0</v>
      </c>
      <c r="Q337" s="7">
        <v>14.0</v>
      </c>
      <c r="R337" s="7" t="s">
        <v>609</v>
      </c>
    </row>
    <row r="338" ht="15.75" customHeight="1">
      <c r="A338" s="6" t="s">
        <v>605</v>
      </c>
      <c r="B338" s="7" t="s">
        <v>419</v>
      </c>
      <c r="C338" s="8" t="s">
        <v>18</v>
      </c>
      <c r="D338" s="7" t="s">
        <v>606</v>
      </c>
      <c r="E338" s="7" t="s">
        <v>610</v>
      </c>
      <c r="F338" s="7" t="s">
        <v>48</v>
      </c>
      <c r="G338" s="7"/>
      <c r="H338" s="7">
        <v>356.0</v>
      </c>
      <c r="I338" s="7">
        <v>48.0</v>
      </c>
      <c r="J338" s="7">
        <v>2.0</v>
      </c>
      <c r="K338" s="7">
        <v>80.0</v>
      </c>
      <c r="L338" s="7">
        <v>62.0</v>
      </c>
      <c r="M338" s="7">
        <v>3.0</v>
      </c>
      <c r="N338" s="7">
        <v>13.0</v>
      </c>
      <c r="O338" s="7">
        <v>103.0</v>
      </c>
      <c r="P338" s="7">
        <v>14.0</v>
      </c>
      <c r="Q338" s="7">
        <v>53.0</v>
      </c>
      <c r="R338" s="7" t="s">
        <v>611</v>
      </c>
    </row>
    <row r="339" ht="15.75" customHeight="1">
      <c r="A339" s="6" t="s">
        <v>605</v>
      </c>
      <c r="B339" s="7" t="s">
        <v>360</v>
      </c>
      <c r="C339" s="8" t="s">
        <v>8</v>
      </c>
      <c r="D339" s="7" t="s">
        <v>120</v>
      </c>
      <c r="E339" s="7" t="s">
        <v>612</v>
      </c>
      <c r="F339" s="7" t="s">
        <v>46</v>
      </c>
      <c r="G339" s="7"/>
      <c r="H339" s="7">
        <v>150.0</v>
      </c>
      <c r="I339" s="7">
        <v>65.0</v>
      </c>
      <c r="J339" s="7">
        <v>16.0</v>
      </c>
      <c r="K339" s="7">
        <v>13.0</v>
      </c>
      <c r="L339" s="7">
        <v>17.0</v>
      </c>
      <c r="M339" s="7">
        <v>2.0</v>
      </c>
      <c r="N339" s="7">
        <v>18.0</v>
      </c>
      <c r="O339" s="7">
        <v>13.0</v>
      </c>
      <c r="P339" s="7">
        <v>11.0</v>
      </c>
      <c r="Q339" s="7">
        <v>9.0</v>
      </c>
      <c r="R339" s="7"/>
    </row>
    <row r="340" ht="15.75" customHeight="1">
      <c r="A340" s="6" t="s">
        <v>605</v>
      </c>
      <c r="B340" s="7" t="s">
        <v>360</v>
      </c>
      <c r="C340" s="8" t="s">
        <v>8</v>
      </c>
      <c r="D340" s="7" t="s">
        <v>613</v>
      </c>
      <c r="E340" s="7" t="s">
        <v>614</v>
      </c>
      <c r="F340" s="7" t="s">
        <v>48</v>
      </c>
      <c r="G340" s="7"/>
      <c r="H340" s="7">
        <v>307.0</v>
      </c>
      <c r="I340" s="7">
        <v>58.0</v>
      </c>
      <c r="J340" s="7">
        <v>20.0</v>
      </c>
      <c r="K340" s="7">
        <v>109.0</v>
      </c>
      <c r="L340" s="7">
        <v>16.0</v>
      </c>
      <c r="M340" s="7">
        <v>1.0</v>
      </c>
      <c r="N340" s="7">
        <v>10.0</v>
      </c>
      <c r="O340" s="7">
        <v>33.0</v>
      </c>
      <c r="P340" s="7">
        <v>19.0</v>
      </c>
      <c r="Q340" s="7">
        <v>8.0</v>
      </c>
      <c r="R340" s="7"/>
    </row>
    <row r="341" ht="15.75" customHeight="1">
      <c r="A341" s="6" t="s">
        <v>605</v>
      </c>
      <c r="B341" s="7" t="s">
        <v>360</v>
      </c>
      <c r="C341" s="8" t="s">
        <v>8</v>
      </c>
      <c r="D341" s="7" t="s">
        <v>456</v>
      </c>
      <c r="E341" s="7" t="s">
        <v>615</v>
      </c>
      <c r="F341" s="7" t="s">
        <v>46</v>
      </c>
      <c r="G341" s="7"/>
      <c r="H341" s="7">
        <v>45.0</v>
      </c>
      <c r="I341" s="7">
        <v>48.0</v>
      </c>
      <c r="J341" s="7">
        <v>5.0</v>
      </c>
      <c r="K341" s="7">
        <v>32.0</v>
      </c>
      <c r="L341" s="7">
        <v>41.0</v>
      </c>
      <c r="M341" s="7">
        <v>5.0</v>
      </c>
      <c r="N341" s="7">
        <v>11.0</v>
      </c>
      <c r="O341" s="7">
        <v>18.0</v>
      </c>
      <c r="P341" s="7">
        <v>38.0</v>
      </c>
      <c r="Q341" s="7">
        <v>22.0</v>
      </c>
      <c r="R341" s="7"/>
    </row>
    <row r="342" ht="15.75" customHeight="1">
      <c r="A342" s="6" t="s">
        <v>616</v>
      </c>
      <c r="B342" s="7" t="s">
        <v>360</v>
      </c>
      <c r="C342" s="8" t="s">
        <v>4</v>
      </c>
      <c r="D342" s="7" t="s">
        <v>112</v>
      </c>
      <c r="E342" s="7" t="s">
        <v>617</v>
      </c>
      <c r="F342" s="7" t="s">
        <v>48</v>
      </c>
      <c r="G342" s="7"/>
      <c r="H342" s="7">
        <v>130.0</v>
      </c>
      <c r="I342" s="7">
        <v>56.0</v>
      </c>
      <c r="J342" s="7">
        <v>10.0</v>
      </c>
      <c r="K342" s="7">
        <v>0.0</v>
      </c>
      <c r="L342" s="7">
        <v>0.0</v>
      </c>
      <c r="M342" s="7">
        <v>0.0</v>
      </c>
      <c r="N342" s="7">
        <v>0.0</v>
      </c>
      <c r="O342" s="7">
        <v>0.0</v>
      </c>
      <c r="P342" s="7">
        <v>0.0</v>
      </c>
      <c r="Q342" s="7">
        <v>0.0</v>
      </c>
      <c r="R342" s="7" t="s">
        <v>618</v>
      </c>
    </row>
    <row r="343" ht="15.75" customHeight="1">
      <c r="A343" s="6" t="s">
        <v>616</v>
      </c>
      <c r="B343" s="7" t="s">
        <v>360</v>
      </c>
      <c r="C343" s="8" t="s">
        <v>4</v>
      </c>
      <c r="D343" s="7" t="s">
        <v>112</v>
      </c>
      <c r="E343" s="7" t="s">
        <v>619</v>
      </c>
      <c r="F343" s="7" t="s">
        <v>46</v>
      </c>
      <c r="G343" s="7"/>
      <c r="H343" s="7">
        <v>121.0</v>
      </c>
      <c r="I343" s="7">
        <v>40.0</v>
      </c>
      <c r="J343" s="7">
        <v>1.0</v>
      </c>
      <c r="K343" s="7">
        <v>5.0</v>
      </c>
      <c r="L343" s="7">
        <v>13.0</v>
      </c>
      <c r="M343" s="7">
        <v>1.0</v>
      </c>
      <c r="N343" s="7">
        <v>33.0</v>
      </c>
      <c r="O343" s="7">
        <v>122.0</v>
      </c>
      <c r="P343" s="7">
        <v>10.0</v>
      </c>
      <c r="Q343" s="7">
        <v>3.0</v>
      </c>
      <c r="R343" s="7" t="s">
        <v>620</v>
      </c>
    </row>
    <row r="344" ht="15.75" customHeight="1">
      <c r="A344" s="6" t="s">
        <v>616</v>
      </c>
      <c r="B344" s="7" t="s">
        <v>360</v>
      </c>
      <c r="C344" s="8" t="s">
        <v>4</v>
      </c>
      <c r="D344" s="7" t="s">
        <v>112</v>
      </c>
      <c r="E344" s="7" t="s">
        <v>621</v>
      </c>
      <c r="F344" s="7" t="s">
        <v>44</v>
      </c>
      <c r="G344" s="7"/>
      <c r="H344" s="7">
        <v>59.0</v>
      </c>
      <c r="I344" s="7">
        <v>39.0</v>
      </c>
      <c r="J344" s="7">
        <v>5.0</v>
      </c>
      <c r="K344" s="7">
        <v>24.0</v>
      </c>
      <c r="L344" s="7">
        <v>48.0</v>
      </c>
      <c r="M344" s="7">
        <v>4.0</v>
      </c>
      <c r="N344" s="7">
        <v>18.0</v>
      </c>
      <c r="O344" s="7">
        <v>36.0</v>
      </c>
      <c r="P344" s="7">
        <v>38.0</v>
      </c>
      <c r="Q344" s="7">
        <v>23.0</v>
      </c>
      <c r="R344" s="7"/>
    </row>
    <row r="345" ht="15.75" customHeight="1">
      <c r="A345" s="6" t="s">
        <v>616</v>
      </c>
      <c r="B345" s="7" t="s">
        <v>419</v>
      </c>
      <c r="C345" s="8" t="s">
        <v>10</v>
      </c>
      <c r="D345" s="7" t="s">
        <v>622</v>
      </c>
      <c r="E345" s="7" t="s">
        <v>623</v>
      </c>
      <c r="F345" s="7" t="s">
        <v>44</v>
      </c>
      <c r="G345" s="7"/>
      <c r="H345" s="7">
        <v>145.0</v>
      </c>
      <c r="I345" s="7">
        <v>24.0</v>
      </c>
      <c r="J345" s="7">
        <v>8.0</v>
      </c>
      <c r="K345" s="7">
        <v>25.0</v>
      </c>
      <c r="L345" s="7">
        <v>21.0</v>
      </c>
      <c r="M345" s="7">
        <v>2.0</v>
      </c>
      <c r="N345" s="7">
        <v>15.0</v>
      </c>
      <c r="O345" s="7">
        <v>45.0</v>
      </c>
      <c r="P345" s="7">
        <v>7.0</v>
      </c>
      <c r="Q345" s="7">
        <v>37.0</v>
      </c>
      <c r="R345" s="7"/>
    </row>
    <row r="346" ht="15.75" customHeight="1">
      <c r="A346" s="6" t="s">
        <v>616</v>
      </c>
      <c r="B346" s="7" t="s">
        <v>419</v>
      </c>
      <c r="C346" s="8" t="s">
        <v>10</v>
      </c>
      <c r="D346" s="7" t="s">
        <v>622</v>
      </c>
      <c r="E346" s="7" t="s">
        <v>624</v>
      </c>
      <c r="F346" s="7" t="s">
        <v>46</v>
      </c>
      <c r="G346" s="7"/>
      <c r="H346" s="7">
        <v>151.0</v>
      </c>
      <c r="I346" s="7">
        <v>21.0</v>
      </c>
      <c r="J346" s="7">
        <v>1.0</v>
      </c>
      <c r="K346" s="7">
        <v>8.0</v>
      </c>
      <c r="L346" s="7">
        <v>12.0</v>
      </c>
      <c r="M346" s="7">
        <v>1.0</v>
      </c>
      <c r="N346" s="7">
        <v>9.0</v>
      </c>
      <c r="O346" s="7">
        <v>49.0</v>
      </c>
      <c r="P346" s="7">
        <v>0.0</v>
      </c>
      <c r="Q346" s="7">
        <v>5.0</v>
      </c>
      <c r="R346" s="7"/>
    </row>
    <row r="347" ht="15.75" customHeight="1">
      <c r="A347" s="6" t="s">
        <v>616</v>
      </c>
      <c r="B347" s="7" t="s">
        <v>419</v>
      </c>
      <c r="C347" s="8" t="s">
        <v>10</v>
      </c>
      <c r="D347" s="7" t="s">
        <v>625</v>
      </c>
      <c r="E347" s="7" t="s">
        <v>626</v>
      </c>
      <c r="F347" s="7" t="s">
        <v>46</v>
      </c>
      <c r="G347" s="7"/>
      <c r="H347" s="7">
        <v>208.0</v>
      </c>
      <c r="I347" s="7">
        <v>39.0</v>
      </c>
      <c r="J347" s="7">
        <v>8.0</v>
      </c>
      <c r="K347" s="7">
        <v>24.0</v>
      </c>
      <c r="L347" s="7">
        <v>24.0</v>
      </c>
      <c r="M347" s="7">
        <v>1.0</v>
      </c>
      <c r="N347" s="7">
        <v>23.0</v>
      </c>
      <c r="O347" s="7">
        <v>41.0</v>
      </c>
      <c r="P347" s="7">
        <v>3.0</v>
      </c>
      <c r="Q347" s="7">
        <v>37.0</v>
      </c>
      <c r="R347" s="7"/>
    </row>
    <row r="348" ht="15.75" customHeight="1">
      <c r="A348" s="6" t="s">
        <v>627</v>
      </c>
      <c r="B348" s="7" t="s">
        <v>60</v>
      </c>
      <c r="C348" s="8" t="s">
        <v>21</v>
      </c>
      <c r="D348" s="7" t="s">
        <v>628</v>
      </c>
      <c r="E348" s="7" t="s">
        <v>629</v>
      </c>
      <c r="F348" s="7" t="s">
        <v>46</v>
      </c>
      <c r="G348" s="7"/>
      <c r="H348" s="7">
        <v>170.0</v>
      </c>
      <c r="I348" s="7">
        <v>41.0</v>
      </c>
      <c r="J348" s="7">
        <v>5.0</v>
      </c>
      <c r="K348" s="7">
        <v>25.0</v>
      </c>
      <c r="L348" s="7">
        <v>18.0</v>
      </c>
      <c r="M348" s="7">
        <v>0.0</v>
      </c>
      <c r="N348" s="7">
        <v>21.0</v>
      </c>
      <c r="O348" s="7">
        <v>27.0</v>
      </c>
      <c r="P348" s="7">
        <v>3.0</v>
      </c>
      <c r="Q348" s="7">
        <v>19.0</v>
      </c>
      <c r="R348" s="7"/>
    </row>
    <row r="349" ht="15.75" customHeight="1">
      <c r="A349" s="6" t="s">
        <v>627</v>
      </c>
      <c r="B349" s="7" t="s">
        <v>60</v>
      </c>
      <c r="C349" s="8" t="s">
        <v>21</v>
      </c>
      <c r="D349" s="7" t="s">
        <v>628</v>
      </c>
      <c r="E349" s="7" t="s">
        <v>202</v>
      </c>
      <c r="F349" s="7" t="s">
        <v>48</v>
      </c>
      <c r="G349" s="7"/>
      <c r="H349" s="7">
        <v>187.0</v>
      </c>
      <c r="I349" s="7">
        <v>32.0</v>
      </c>
      <c r="J349" s="7">
        <v>3.0</v>
      </c>
      <c r="K349" s="7">
        <v>10.0</v>
      </c>
      <c r="L349" s="7">
        <v>3.0</v>
      </c>
      <c r="M349" s="7">
        <v>0.0</v>
      </c>
      <c r="N349" s="7">
        <v>7.0</v>
      </c>
      <c r="O349" s="7">
        <v>20.0</v>
      </c>
      <c r="P349" s="7">
        <v>4.0</v>
      </c>
      <c r="Q349" s="7">
        <v>7.0</v>
      </c>
      <c r="R349" s="7"/>
    </row>
    <row r="350" ht="15.75" customHeight="1">
      <c r="A350" s="6" t="s">
        <v>627</v>
      </c>
      <c r="B350" s="7" t="s">
        <v>630</v>
      </c>
      <c r="C350" s="8" t="s">
        <v>21</v>
      </c>
      <c r="D350" s="7" t="s">
        <v>631</v>
      </c>
      <c r="E350" s="7" t="s">
        <v>632</v>
      </c>
      <c r="F350" s="7" t="s">
        <v>46</v>
      </c>
      <c r="G350" s="7"/>
      <c r="H350" s="7">
        <v>111.0</v>
      </c>
      <c r="I350" s="7">
        <v>28.0</v>
      </c>
      <c r="J350" s="7">
        <v>10.0</v>
      </c>
      <c r="K350" s="7">
        <v>1.0</v>
      </c>
      <c r="L350" s="7">
        <v>0.0</v>
      </c>
      <c r="M350" s="7">
        <v>0.0</v>
      </c>
      <c r="N350" s="7">
        <v>3.0</v>
      </c>
      <c r="O350" s="7">
        <v>11.0</v>
      </c>
      <c r="P350" s="7">
        <v>0.0</v>
      </c>
      <c r="Q350" s="7">
        <v>0.0</v>
      </c>
      <c r="R350" s="7"/>
    </row>
    <row r="351" ht="15.75" customHeight="1">
      <c r="A351" s="6" t="s">
        <v>627</v>
      </c>
      <c r="B351" s="7" t="s">
        <v>360</v>
      </c>
      <c r="C351" s="8" t="s">
        <v>19</v>
      </c>
      <c r="D351" s="7" t="s">
        <v>261</v>
      </c>
      <c r="E351" s="7" t="s">
        <v>633</v>
      </c>
      <c r="F351" s="7" t="s">
        <v>75</v>
      </c>
      <c r="G351" s="7" t="s">
        <v>634</v>
      </c>
      <c r="H351" s="7">
        <v>29.0</v>
      </c>
      <c r="I351" s="7">
        <v>13.0</v>
      </c>
      <c r="J351" s="7">
        <v>2.0</v>
      </c>
      <c r="K351" s="7">
        <v>1.0</v>
      </c>
      <c r="L351" s="7">
        <v>2.0</v>
      </c>
      <c r="M351" s="7">
        <v>0.0</v>
      </c>
      <c r="N351" s="7">
        <v>7.0</v>
      </c>
      <c r="O351" s="7">
        <v>10.0</v>
      </c>
      <c r="P351" s="7">
        <v>2.0</v>
      </c>
      <c r="Q351" s="7">
        <v>1.0</v>
      </c>
      <c r="R351" s="7"/>
    </row>
    <row r="352" ht="15.75" customHeight="1">
      <c r="A352" s="6" t="s">
        <v>627</v>
      </c>
      <c r="B352" s="7" t="s">
        <v>360</v>
      </c>
      <c r="C352" s="8" t="s">
        <v>19</v>
      </c>
      <c r="D352" s="7" t="s">
        <v>261</v>
      </c>
      <c r="E352" s="7" t="s">
        <v>635</v>
      </c>
      <c r="F352" s="7" t="s">
        <v>75</v>
      </c>
      <c r="G352" s="7" t="s">
        <v>634</v>
      </c>
      <c r="H352" s="7">
        <v>107.0</v>
      </c>
      <c r="I352" s="7">
        <v>27.0</v>
      </c>
      <c r="J352" s="7">
        <v>9.0</v>
      </c>
      <c r="K352" s="7">
        <v>11.0</v>
      </c>
      <c r="L352" s="7">
        <v>7.0</v>
      </c>
      <c r="M352" s="7">
        <v>0.0</v>
      </c>
      <c r="N352" s="7">
        <v>15.0</v>
      </c>
      <c r="O352" s="7">
        <v>26.0</v>
      </c>
      <c r="P352" s="7">
        <v>10.0</v>
      </c>
      <c r="Q352" s="7">
        <v>5.0</v>
      </c>
      <c r="R352" s="7"/>
    </row>
    <row r="353" ht="15.75" customHeight="1">
      <c r="A353" s="6" t="s">
        <v>627</v>
      </c>
      <c r="B353" s="7" t="s">
        <v>360</v>
      </c>
      <c r="C353" s="8" t="s">
        <v>19</v>
      </c>
      <c r="D353" s="7" t="s">
        <v>636</v>
      </c>
      <c r="E353" s="7" t="s">
        <v>637</v>
      </c>
      <c r="F353" s="7" t="s">
        <v>48</v>
      </c>
      <c r="G353" s="7"/>
      <c r="H353" s="7">
        <v>270.0</v>
      </c>
      <c r="I353" s="7">
        <v>30.0</v>
      </c>
      <c r="J353" s="7">
        <v>7.0</v>
      </c>
      <c r="K353" s="7">
        <v>35.0</v>
      </c>
      <c r="L353" s="7">
        <v>38.0</v>
      </c>
      <c r="M353" s="7">
        <v>0.0</v>
      </c>
      <c r="N353" s="7">
        <v>39.0</v>
      </c>
      <c r="O353" s="7">
        <v>55.0</v>
      </c>
      <c r="P353" s="7">
        <v>45.0</v>
      </c>
      <c r="Q353" s="7">
        <v>37.0</v>
      </c>
      <c r="R353" s="7"/>
    </row>
    <row r="354" ht="15.75" customHeight="1">
      <c r="A354" s="6" t="s">
        <v>638</v>
      </c>
      <c r="B354" s="7" t="s">
        <v>60</v>
      </c>
      <c r="C354" s="8" t="s">
        <v>9</v>
      </c>
      <c r="D354" s="7" t="s">
        <v>639</v>
      </c>
      <c r="E354" s="7" t="s">
        <v>640</v>
      </c>
      <c r="F354" s="7" t="s">
        <v>46</v>
      </c>
      <c r="G354" s="7"/>
      <c r="H354" s="7">
        <v>94.0</v>
      </c>
      <c r="I354" s="7">
        <v>27.0</v>
      </c>
      <c r="J354" s="7">
        <v>7.0</v>
      </c>
      <c r="K354" s="7">
        <v>14.0</v>
      </c>
      <c r="L354" s="7">
        <v>4.0</v>
      </c>
      <c r="M354" s="7">
        <v>0.0</v>
      </c>
      <c r="N354" s="7">
        <v>28.0</v>
      </c>
      <c r="O354" s="7">
        <v>28.0</v>
      </c>
      <c r="P354" s="7">
        <v>32.0</v>
      </c>
      <c r="Q354" s="7">
        <v>12.0</v>
      </c>
      <c r="R354" s="7"/>
    </row>
    <row r="355" ht="15.75" customHeight="1">
      <c r="A355" s="6" t="s">
        <v>638</v>
      </c>
      <c r="B355" s="7" t="s">
        <v>60</v>
      </c>
      <c r="C355" s="8" t="s">
        <v>9</v>
      </c>
      <c r="D355" s="7" t="s">
        <v>639</v>
      </c>
      <c r="E355" s="7" t="s">
        <v>641</v>
      </c>
      <c r="F355" s="7" t="s">
        <v>46</v>
      </c>
      <c r="G355" s="7"/>
      <c r="H355" s="7">
        <v>183.0</v>
      </c>
      <c r="I355" s="7">
        <v>57.0</v>
      </c>
      <c r="J355" s="7">
        <v>13.0</v>
      </c>
      <c r="K355" s="7">
        <v>31.0</v>
      </c>
      <c r="L355" s="7">
        <v>21.0</v>
      </c>
      <c r="M355" s="7">
        <v>1.0</v>
      </c>
      <c r="N355" s="7">
        <v>36.0</v>
      </c>
      <c r="O355" s="7">
        <v>39.0</v>
      </c>
      <c r="P355" s="7">
        <v>34.0</v>
      </c>
      <c r="Q355" s="7">
        <v>24.0</v>
      </c>
      <c r="R355" s="7"/>
    </row>
    <row r="356" ht="15.75" customHeight="1">
      <c r="A356" s="6" t="s">
        <v>638</v>
      </c>
      <c r="B356" s="7" t="s">
        <v>60</v>
      </c>
      <c r="C356" s="8" t="s">
        <v>9</v>
      </c>
      <c r="D356" s="7" t="s">
        <v>642</v>
      </c>
      <c r="E356" s="7" t="s">
        <v>643</v>
      </c>
      <c r="F356" s="7" t="s">
        <v>46</v>
      </c>
      <c r="G356" s="7"/>
      <c r="H356" s="7">
        <v>132.0</v>
      </c>
      <c r="I356" s="7">
        <v>48.0</v>
      </c>
      <c r="J356" s="7">
        <v>20.0</v>
      </c>
      <c r="K356" s="7">
        <v>21.0</v>
      </c>
      <c r="L356" s="7">
        <v>4.0</v>
      </c>
      <c r="M356" s="7">
        <v>0.0</v>
      </c>
      <c r="N356" s="7">
        <v>40.0</v>
      </c>
      <c r="O356" s="7">
        <v>25.0</v>
      </c>
      <c r="P356" s="7">
        <v>25.0</v>
      </c>
      <c r="Q356" s="7">
        <v>13.0</v>
      </c>
      <c r="R356" s="7"/>
    </row>
    <row r="357" ht="15.75" customHeight="1">
      <c r="A357" s="6" t="s">
        <v>638</v>
      </c>
      <c r="B357" s="7" t="s">
        <v>360</v>
      </c>
      <c r="C357" s="8" t="s">
        <v>19</v>
      </c>
      <c r="D357" s="7" t="s">
        <v>644</v>
      </c>
      <c r="E357" s="7" t="s">
        <v>645</v>
      </c>
      <c r="F357" s="7" t="s">
        <v>46</v>
      </c>
      <c r="G357" s="7"/>
      <c r="H357" s="7">
        <v>202.0</v>
      </c>
      <c r="I357" s="7">
        <v>48.0</v>
      </c>
      <c r="J357" s="7">
        <v>4.0</v>
      </c>
      <c r="K357" s="7">
        <v>30.0</v>
      </c>
      <c r="L357" s="7">
        <v>33.0</v>
      </c>
      <c r="M357" s="7">
        <v>7.0</v>
      </c>
      <c r="N357" s="7">
        <v>25.0</v>
      </c>
      <c r="O357" s="7">
        <v>54.0</v>
      </c>
      <c r="P357" s="7">
        <v>8.0</v>
      </c>
      <c r="Q357" s="7">
        <v>33.0</v>
      </c>
      <c r="R357" s="7"/>
    </row>
    <row r="358" ht="15.75" customHeight="1">
      <c r="A358" s="6" t="s">
        <v>638</v>
      </c>
      <c r="B358" s="7" t="s">
        <v>646</v>
      </c>
      <c r="C358" s="8" t="s">
        <v>11</v>
      </c>
      <c r="D358" s="7" t="s">
        <v>507</v>
      </c>
      <c r="E358" s="7" t="s">
        <v>647</v>
      </c>
      <c r="F358" s="7" t="s">
        <v>46</v>
      </c>
      <c r="G358" s="7"/>
      <c r="H358" s="7">
        <v>297.0</v>
      </c>
      <c r="I358" s="7">
        <v>58.0</v>
      </c>
      <c r="J358" s="7">
        <v>7.0</v>
      </c>
      <c r="K358" s="7">
        <v>90.0</v>
      </c>
      <c r="L358" s="7">
        <v>68.0</v>
      </c>
      <c r="M358" s="7">
        <v>3.0</v>
      </c>
      <c r="N358" s="7">
        <v>36.0</v>
      </c>
      <c r="O358" s="7">
        <v>104.0</v>
      </c>
      <c r="P358" s="7">
        <v>15.0</v>
      </c>
      <c r="Q358" s="7">
        <v>59.0</v>
      </c>
      <c r="R358" s="7"/>
    </row>
    <row r="359" ht="15.75" customHeight="1">
      <c r="A359" s="6" t="s">
        <v>638</v>
      </c>
      <c r="B359" s="7" t="s">
        <v>648</v>
      </c>
      <c r="C359" s="8" t="s">
        <v>11</v>
      </c>
      <c r="D359" s="7" t="s">
        <v>649</v>
      </c>
      <c r="E359" s="7" t="s">
        <v>650</v>
      </c>
      <c r="F359" s="7" t="s">
        <v>46</v>
      </c>
      <c r="G359" s="7"/>
      <c r="H359" s="7">
        <v>163.0</v>
      </c>
      <c r="I359" s="7">
        <v>17.0</v>
      </c>
      <c r="J359" s="7">
        <v>0.0</v>
      </c>
      <c r="K359" s="7">
        <v>13.0</v>
      </c>
      <c r="L359" s="7">
        <v>9.0</v>
      </c>
      <c r="M359" s="7">
        <v>1.0</v>
      </c>
      <c r="N359" s="7">
        <v>16.0</v>
      </c>
      <c r="O359" s="7">
        <v>166.0</v>
      </c>
      <c r="P359" s="7">
        <v>0.0</v>
      </c>
      <c r="Q359" s="7">
        <v>2.0</v>
      </c>
      <c r="R359" s="7" t="s">
        <v>651</v>
      </c>
    </row>
    <row r="360" ht="15.75" customHeight="1">
      <c r="A360" s="6" t="s">
        <v>652</v>
      </c>
      <c r="B360" s="7" t="s">
        <v>60</v>
      </c>
      <c r="C360" s="8" t="s">
        <v>5</v>
      </c>
      <c r="D360" s="7" t="s">
        <v>653</v>
      </c>
      <c r="E360" s="7" t="s">
        <v>654</v>
      </c>
      <c r="F360" s="7" t="s">
        <v>46</v>
      </c>
      <c r="G360" s="7"/>
      <c r="H360" s="7">
        <v>41.0</v>
      </c>
      <c r="I360" s="7">
        <v>28.0</v>
      </c>
      <c r="J360" s="7">
        <v>13.0</v>
      </c>
      <c r="K360" s="7">
        <v>0.0</v>
      </c>
      <c r="L360" s="7">
        <v>4.0</v>
      </c>
      <c r="M360" s="7">
        <v>0.0</v>
      </c>
      <c r="N360" s="7">
        <v>26.0</v>
      </c>
      <c r="O360" s="7">
        <v>10.0</v>
      </c>
      <c r="P360" s="7">
        <v>0.0</v>
      </c>
      <c r="Q360" s="7">
        <v>3.0</v>
      </c>
      <c r="R360" s="7"/>
    </row>
    <row r="361" ht="15.75" customHeight="1">
      <c r="A361" s="6" t="s">
        <v>652</v>
      </c>
      <c r="B361" s="7" t="s">
        <v>60</v>
      </c>
      <c r="C361" s="8" t="s">
        <v>5</v>
      </c>
      <c r="D361" s="7" t="s">
        <v>653</v>
      </c>
      <c r="E361" s="7" t="s">
        <v>655</v>
      </c>
      <c r="F361" s="7" t="s">
        <v>44</v>
      </c>
      <c r="G361" s="7"/>
      <c r="H361" s="7">
        <v>88.0</v>
      </c>
      <c r="I361" s="7">
        <v>54.0</v>
      </c>
      <c r="J361" s="7">
        <v>13.0</v>
      </c>
      <c r="K361" s="7">
        <v>4.0</v>
      </c>
      <c r="L361" s="7">
        <v>5.0</v>
      </c>
      <c r="M361" s="7">
        <v>0.0</v>
      </c>
      <c r="N361" s="7">
        <v>52.0</v>
      </c>
      <c r="O361" s="7">
        <v>16.0</v>
      </c>
      <c r="P361" s="7">
        <v>9.0</v>
      </c>
      <c r="Q361" s="7">
        <v>5.0</v>
      </c>
      <c r="R361" s="7"/>
    </row>
    <row r="362" ht="15.75" customHeight="1">
      <c r="A362" s="6" t="s">
        <v>652</v>
      </c>
      <c r="B362" s="7" t="s">
        <v>60</v>
      </c>
      <c r="C362" s="8" t="s">
        <v>5</v>
      </c>
      <c r="D362" s="7" t="s">
        <v>653</v>
      </c>
      <c r="E362" s="7" t="s">
        <v>656</v>
      </c>
      <c r="F362" s="7" t="s">
        <v>46</v>
      </c>
      <c r="G362" s="7"/>
      <c r="H362" s="7">
        <v>170.0</v>
      </c>
      <c r="I362" s="7">
        <v>46.0</v>
      </c>
      <c r="J362" s="7">
        <v>7.0</v>
      </c>
      <c r="K362" s="7">
        <v>5.0</v>
      </c>
      <c r="L362" s="7">
        <v>8.0</v>
      </c>
      <c r="M362" s="7">
        <v>0.0</v>
      </c>
      <c r="N362" s="7">
        <v>29.0</v>
      </c>
      <c r="O362" s="7">
        <v>35.0</v>
      </c>
      <c r="P362" s="7">
        <v>15.0</v>
      </c>
      <c r="Q362" s="7">
        <v>3.0</v>
      </c>
      <c r="R362" s="7"/>
    </row>
    <row r="363" ht="15.75" customHeight="1">
      <c r="A363" s="6" t="s">
        <v>652</v>
      </c>
      <c r="B363" s="7" t="s">
        <v>360</v>
      </c>
      <c r="C363" s="8" t="s">
        <v>6</v>
      </c>
      <c r="D363" s="7" t="s">
        <v>657</v>
      </c>
      <c r="E363" s="7" t="s">
        <v>658</v>
      </c>
      <c r="F363" s="7" t="s">
        <v>75</v>
      </c>
      <c r="G363" s="7" t="s">
        <v>659</v>
      </c>
      <c r="H363" s="7">
        <v>189.0</v>
      </c>
      <c r="I363" s="7">
        <v>63.0</v>
      </c>
      <c r="J363" s="7">
        <v>9.0</v>
      </c>
      <c r="K363" s="9">
        <v>17.0</v>
      </c>
      <c r="L363" s="9">
        <v>23.0</v>
      </c>
      <c r="M363" s="7">
        <v>2.0</v>
      </c>
      <c r="N363" s="9">
        <v>52.0</v>
      </c>
      <c r="O363" s="7">
        <v>48.0</v>
      </c>
      <c r="P363" s="7">
        <v>5.0</v>
      </c>
      <c r="Q363" s="7">
        <v>24.0</v>
      </c>
      <c r="R363" s="7"/>
    </row>
    <row r="364" ht="15.75" customHeight="1">
      <c r="A364" s="6" t="s">
        <v>652</v>
      </c>
      <c r="B364" s="7" t="s">
        <v>360</v>
      </c>
      <c r="C364" s="8" t="s">
        <v>6</v>
      </c>
      <c r="D364" s="7" t="s">
        <v>660</v>
      </c>
      <c r="E364" s="7" t="s">
        <v>661</v>
      </c>
      <c r="F364" s="7" t="s">
        <v>75</v>
      </c>
      <c r="G364" s="7" t="s">
        <v>662</v>
      </c>
      <c r="H364" s="7">
        <v>175.0</v>
      </c>
      <c r="I364" s="7">
        <v>61.0</v>
      </c>
      <c r="J364" s="7">
        <v>16.0</v>
      </c>
      <c r="K364" s="9">
        <v>6.0</v>
      </c>
      <c r="L364" s="9">
        <v>6.0</v>
      </c>
      <c r="M364" s="7">
        <v>1.0</v>
      </c>
      <c r="N364" s="9">
        <v>72.0</v>
      </c>
      <c r="O364" s="7">
        <v>58.0</v>
      </c>
      <c r="P364" s="7">
        <v>1.0</v>
      </c>
      <c r="Q364" s="7">
        <v>7.0</v>
      </c>
      <c r="R364" s="7"/>
    </row>
    <row r="365" ht="15.75" customHeight="1">
      <c r="A365" s="6" t="s">
        <v>652</v>
      </c>
      <c r="B365" s="7" t="s">
        <v>360</v>
      </c>
      <c r="C365" s="8" t="s">
        <v>6</v>
      </c>
      <c r="D365" s="7" t="s">
        <v>311</v>
      </c>
      <c r="E365" s="7" t="s">
        <v>663</v>
      </c>
      <c r="F365" s="7" t="s">
        <v>48</v>
      </c>
      <c r="G365" s="7"/>
      <c r="H365" s="7">
        <v>139.0</v>
      </c>
      <c r="I365" s="7">
        <v>66.0</v>
      </c>
      <c r="J365" s="7">
        <v>5.0</v>
      </c>
      <c r="K365" s="9">
        <v>38.0</v>
      </c>
      <c r="L365" s="9">
        <v>44.0</v>
      </c>
      <c r="M365" s="7">
        <v>3.0</v>
      </c>
      <c r="N365" s="9">
        <v>32.0</v>
      </c>
      <c r="O365" s="7">
        <v>58.0</v>
      </c>
      <c r="P365" s="7">
        <v>7.0</v>
      </c>
      <c r="Q365" s="7">
        <v>25.0</v>
      </c>
      <c r="R365" s="7"/>
    </row>
    <row r="366" ht="15.75" customHeight="1">
      <c r="A366" s="6" t="s">
        <v>664</v>
      </c>
      <c r="B366" s="7" t="s">
        <v>419</v>
      </c>
      <c r="C366" s="8" t="s">
        <v>14</v>
      </c>
      <c r="D366" s="7" t="s">
        <v>448</v>
      </c>
      <c r="E366" s="7" t="s">
        <v>665</v>
      </c>
      <c r="F366" s="7" t="s">
        <v>46</v>
      </c>
      <c r="G366" s="7"/>
      <c r="H366" s="7">
        <v>313.0</v>
      </c>
      <c r="I366" s="7">
        <v>50.0</v>
      </c>
      <c r="J366" s="7">
        <v>2.0</v>
      </c>
      <c r="K366" s="7">
        <v>14.0</v>
      </c>
      <c r="L366" s="7">
        <v>10.0</v>
      </c>
      <c r="M366" s="7">
        <v>2.0</v>
      </c>
      <c r="N366" s="7">
        <v>0.0</v>
      </c>
      <c r="O366" s="7">
        <v>0.0</v>
      </c>
      <c r="P366" s="7">
        <v>0.0</v>
      </c>
      <c r="Q366" s="7">
        <v>0.0</v>
      </c>
      <c r="R366" s="7"/>
    </row>
    <row r="367" ht="15.75" customHeight="1">
      <c r="A367" s="6" t="s">
        <v>664</v>
      </c>
      <c r="B367" s="7" t="s">
        <v>419</v>
      </c>
      <c r="C367" s="8" t="s">
        <v>14</v>
      </c>
      <c r="D367" s="7" t="s">
        <v>448</v>
      </c>
      <c r="E367" s="7" t="s">
        <v>665</v>
      </c>
      <c r="F367" s="7" t="s">
        <v>48</v>
      </c>
      <c r="G367" s="7"/>
      <c r="H367" s="7">
        <v>270.0</v>
      </c>
      <c r="I367" s="7">
        <v>55.0</v>
      </c>
      <c r="J367" s="7">
        <v>12.0</v>
      </c>
      <c r="K367" s="7">
        <v>10.0</v>
      </c>
      <c r="L367" s="7">
        <v>10.0</v>
      </c>
      <c r="M367" s="7">
        <v>2.0</v>
      </c>
      <c r="N367" s="7">
        <v>0.0</v>
      </c>
      <c r="O367" s="7">
        <v>0.0</v>
      </c>
      <c r="P367" s="7">
        <v>0.0</v>
      </c>
      <c r="Q367" s="7">
        <v>0.0</v>
      </c>
      <c r="R367" s="7"/>
    </row>
    <row r="368" ht="15.75" customHeight="1">
      <c r="A368" s="6" t="s">
        <v>664</v>
      </c>
      <c r="B368" s="7" t="s">
        <v>419</v>
      </c>
      <c r="C368" s="8" t="s">
        <v>14</v>
      </c>
      <c r="D368" s="7" t="s">
        <v>666</v>
      </c>
      <c r="E368" s="7" t="s">
        <v>667</v>
      </c>
      <c r="F368" s="7" t="s">
        <v>44</v>
      </c>
      <c r="G368" s="7"/>
      <c r="H368" s="7">
        <v>80.0</v>
      </c>
      <c r="I368" s="7">
        <v>25.0</v>
      </c>
      <c r="J368" s="7">
        <v>9.0</v>
      </c>
      <c r="K368" s="7">
        <v>2.0</v>
      </c>
      <c r="L368" s="7">
        <v>3.0</v>
      </c>
      <c r="M368" s="7">
        <v>0.0</v>
      </c>
      <c r="N368" s="7">
        <v>0.0</v>
      </c>
      <c r="O368" s="7">
        <v>0.0</v>
      </c>
      <c r="P368" s="7">
        <v>0.0</v>
      </c>
      <c r="Q368" s="7">
        <v>0.0</v>
      </c>
      <c r="R368" s="7"/>
    </row>
    <row r="369" ht="15.75" customHeight="1">
      <c r="A369" s="6" t="s">
        <v>664</v>
      </c>
      <c r="B369" s="7" t="s">
        <v>360</v>
      </c>
      <c r="C369" s="8" t="s">
        <v>16</v>
      </c>
      <c r="D369" s="7" t="s">
        <v>50</v>
      </c>
      <c r="E369" s="7" t="s">
        <v>668</v>
      </c>
      <c r="F369" s="7" t="s">
        <v>46</v>
      </c>
      <c r="G369" s="7"/>
      <c r="H369" s="7">
        <v>92.0</v>
      </c>
      <c r="I369" s="7">
        <v>43.0</v>
      </c>
      <c r="J369" s="7">
        <v>9.0</v>
      </c>
      <c r="K369" s="7">
        <v>17.0</v>
      </c>
      <c r="L369" s="7">
        <v>24.0</v>
      </c>
      <c r="M369" s="7">
        <v>4.0</v>
      </c>
      <c r="N369" s="7">
        <v>0.0</v>
      </c>
      <c r="O369" s="7">
        <v>0.0</v>
      </c>
      <c r="P369" s="7">
        <v>0.0</v>
      </c>
      <c r="Q369" s="7">
        <v>0.0</v>
      </c>
      <c r="R369" s="7"/>
    </row>
    <row r="370" ht="15.75" customHeight="1">
      <c r="A370" s="6" t="s">
        <v>664</v>
      </c>
      <c r="B370" s="7" t="s">
        <v>360</v>
      </c>
      <c r="C370" s="8" t="s">
        <v>16</v>
      </c>
      <c r="D370" s="7" t="s">
        <v>282</v>
      </c>
      <c r="E370" s="7" t="s">
        <v>669</v>
      </c>
      <c r="F370" s="7" t="s">
        <v>44</v>
      </c>
      <c r="G370" s="7"/>
      <c r="H370" s="7">
        <v>25.0</v>
      </c>
      <c r="I370" s="7">
        <v>44.0</v>
      </c>
      <c r="J370" s="7">
        <v>5.0</v>
      </c>
      <c r="K370" s="7">
        <v>13.0</v>
      </c>
      <c r="L370" s="7">
        <v>38.0</v>
      </c>
      <c r="M370" s="7">
        <v>9.0</v>
      </c>
      <c r="N370" s="7">
        <v>0.0</v>
      </c>
      <c r="O370" s="7">
        <v>0.0</v>
      </c>
      <c r="P370" s="7">
        <v>0.0</v>
      </c>
      <c r="Q370" s="7">
        <v>0.0</v>
      </c>
      <c r="R370" s="7"/>
    </row>
    <row r="371" ht="15.75" customHeight="1">
      <c r="A371" s="6" t="s">
        <v>664</v>
      </c>
      <c r="B371" s="7" t="s">
        <v>360</v>
      </c>
      <c r="C371" s="8" t="s">
        <v>16</v>
      </c>
      <c r="D371" s="7" t="s">
        <v>50</v>
      </c>
      <c r="E371" s="7" t="s">
        <v>670</v>
      </c>
      <c r="F371" s="7" t="s">
        <v>46</v>
      </c>
      <c r="G371" s="7"/>
      <c r="H371" s="7">
        <v>126.0</v>
      </c>
      <c r="I371" s="7">
        <v>32.0</v>
      </c>
      <c r="J371" s="7">
        <v>7.0</v>
      </c>
      <c r="K371" s="7">
        <v>17.0</v>
      </c>
      <c r="L371" s="7">
        <v>16.0</v>
      </c>
      <c r="M371" s="7">
        <v>3.0</v>
      </c>
      <c r="N371" s="7">
        <v>0.0</v>
      </c>
      <c r="O371" s="7">
        <v>0.0</v>
      </c>
      <c r="P371" s="7">
        <v>0.0</v>
      </c>
      <c r="Q371" s="7">
        <v>0.0</v>
      </c>
      <c r="R371" s="7"/>
    </row>
    <row r="372" ht="15.75" customHeight="1">
      <c r="A372" s="6" t="s">
        <v>664</v>
      </c>
      <c r="B372" s="7" t="s">
        <v>355</v>
      </c>
      <c r="C372" s="8" t="s">
        <v>15</v>
      </c>
      <c r="D372" s="7" t="s">
        <v>131</v>
      </c>
      <c r="E372" s="7" t="s">
        <v>671</v>
      </c>
      <c r="F372" s="7" t="s">
        <v>46</v>
      </c>
      <c r="G372" s="7"/>
      <c r="H372" s="7">
        <v>49.0</v>
      </c>
      <c r="I372" s="7">
        <v>18.0</v>
      </c>
      <c r="J372" s="7">
        <v>1.0</v>
      </c>
      <c r="K372" s="7">
        <v>11.0</v>
      </c>
      <c r="L372" s="7">
        <v>8.0</v>
      </c>
      <c r="M372" s="7">
        <v>3.0</v>
      </c>
      <c r="N372" s="7">
        <v>0.0</v>
      </c>
      <c r="O372" s="7">
        <v>0.0</v>
      </c>
      <c r="P372" s="7">
        <v>0.0</v>
      </c>
      <c r="Q372" s="7">
        <v>0.0</v>
      </c>
      <c r="R372" s="7"/>
    </row>
    <row r="373" ht="15.75" customHeight="1">
      <c r="A373" s="6" t="s">
        <v>664</v>
      </c>
      <c r="B373" s="7" t="s">
        <v>355</v>
      </c>
      <c r="C373" s="8" t="s">
        <v>15</v>
      </c>
      <c r="D373" s="7" t="s">
        <v>131</v>
      </c>
      <c r="E373" s="7" t="s">
        <v>672</v>
      </c>
      <c r="F373" s="7" t="s">
        <v>46</v>
      </c>
      <c r="G373" s="7"/>
      <c r="H373" s="7">
        <v>73.0</v>
      </c>
      <c r="I373" s="7">
        <v>64.0</v>
      </c>
      <c r="J373" s="7">
        <v>7.0</v>
      </c>
      <c r="K373" s="7">
        <v>13.0</v>
      </c>
      <c r="L373" s="7">
        <v>4.0</v>
      </c>
      <c r="M373" s="7">
        <v>2.0</v>
      </c>
      <c r="N373" s="7">
        <v>0.0</v>
      </c>
      <c r="O373" s="7">
        <v>0.0</v>
      </c>
      <c r="P373" s="7">
        <v>0.0</v>
      </c>
      <c r="Q373" s="7">
        <v>0.0</v>
      </c>
      <c r="R373" s="7"/>
    </row>
    <row r="374" ht="15.75" customHeight="1">
      <c r="A374" s="6" t="s">
        <v>664</v>
      </c>
      <c r="B374" s="7" t="s">
        <v>355</v>
      </c>
      <c r="C374" s="8" t="s">
        <v>15</v>
      </c>
      <c r="D374" s="7" t="s">
        <v>131</v>
      </c>
      <c r="E374" s="7" t="s">
        <v>673</v>
      </c>
      <c r="F374" s="7" t="s">
        <v>46</v>
      </c>
      <c r="G374" s="7"/>
      <c r="H374" s="7">
        <v>77.0</v>
      </c>
      <c r="I374" s="7">
        <v>40.0</v>
      </c>
      <c r="J374" s="7">
        <v>5.0</v>
      </c>
      <c r="K374" s="7">
        <v>9.0</v>
      </c>
      <c r="L374" s="7">
        <v>13.0</v>
      </c>
      <c r="M374" s="7">
        <v>2.0</v>
      </c>
      <c r="N374" s="7">
        <v>0.0</v>
      </c>
      <c r="O374" s="7">
        <v>0.0</v>
      </c>
      <c r="P374" s="7">
        <v>0.0</v>
      </c>
      <c r="Q374" s="7">
        <v>0.0</v>
      </c>
      <c r="R374" s="7"/>
    </row>
    <row r="375" ht="15.75" customHeight="1">
      <c r="A375" s="6" t="s">
        <v>674</v>
      </c>
      <c r="B375" s="7" t="s">
        <v>360</v>
      </c>
      <c r="C375" s="8" t="s">
        <v>7</v>
      </c>
      <c r="D375" s="7" t="s">
        <v>73</v>
      </c>
      <c r="E375" s="7" t="s">
        <v>675</v>
      </c>
      <c r="F375" s="7" t="s">
        <v>46</v>
      </c>
      <c r="G375" s="7"/>
      <c r="H375" s="7">
        <v>53.0</v>
      </c>
      <c r="I375" s="7">
        <v>40.0</v>
      </c>
      <c r="J375" s="7">
        <v>8.0</v>
      </c>
      <c r="K375" s="7">
        <v>16.0</v>
      </c>
      <c r="L375" s="7">
        <v>7.0</v>
      </c>
      <c r="M375" s="7">
        <v>3.0</v>
      </c>
      <c r="N375" s="7">
        <v>0.0</v>
      </c>
      <c r="O375" s="7">
        <v>0.0</v>
      </c>
      <c r="P375" s="7">
        <v>0.0</v>
      </c>
      <c r="Q375" s="7">
        <v>0.0</v>
      </c>
      <c r="R375" s="7"/>
    </row>
    <row r="376" ht="15.75" customHeight="1">
      <c r="A376" s="6" t="s">
        <v>674</v>
      </c>
      <c r="B376" s="7" t="s">
        <v>60</v>
      </c>
      <c r="C376" s="8" t="s">
        <v>13</v>
      </c>
      <c r="D376" s="7" t="s">
        <v>162</v>
      </c>
      <c r="E376" s="7" t="s">
        <v>676</v>
      </c>
      <c r="F376" s="7" t="s">
        <v>44</v>
      </c>
      <c r="G376" s="7"/>
      <c r="H376" s="7">
        <v>119.0</v>
      </c>
      <c r="I376" s="7">
        <v>63.0</v>
      </c>
      <c r="J376" s="7">
        <v>2.0</v>
      </c>
      <c r="K376" s="7">
        <v>22.0</v>
      </c>
      <c r="L376" s="7">
        <v>30.0</v>
      </c>
      <c r="M376" s="7">
        <v>3.0</v>
      </c>
      <c r="N376" s="7">
        <v>0.0</v>
      </c>
      <c r="O376" s="7">
        <v>0.0</v>
      </c>
      <c r="P376" s="7">
        <v>0.0</v>
      </c>
      <c r="Q376" s="7">
        <v>0.0</v>
      </c>
      <c r="R376" s="7" t="s">
        <v>677</v>
      </c>
    </row>
    <row r="377" ht="15.75" customHeight="1">
      <c r="A377" s="6" t="s">
        <v>674</v>
      </c>
      <c r="B377" s="7" t="s">
        <v>60</v>
      </c>
      <c r="C377" s="8" t="s">
        <v>13</v>
      </c>
      <c r="D377" s="7" t="s">
        <v>678</v>
      </c>
      <c r="E377" s="7" t="s">
        <v>679</v>
      </c>
      <c r="F377" s="7" t="s">
        <v>46</v>
      </c>
      <c r="G377" s="7"/>
      <c r="H377" s="7">
        <v>171.0</v>
      </c>
      <c r="I377" s="7">
        <v>108.0</v>
      </c>
      <c r="J377" s="7">
        <v>4.0</v>
      </c>
      <c r="K377" s="7">
        <v>17.0</v>
      </c>
      <c r="L377" s="7">
        <v>10.0</v>
      </c>
      <c r="M377" s="7">
        <v>0.0</v>
      </c>
      <c r="N377" s="7">
        <v>0.0</v>
      </c>
      <c r="O377" s="7">
        <v>0.0</v>
      </c>
      <c r="P377" s="7">
        <v>0.0</v>
      </c>
      <c r="Q377" s="7">
        <v>0.0</v>
      </c>
      <c r="R377" s="7" t="s">
        <v>680</v>
      </c>
    </row>
    <row r="378" ht="15.75" customHeight="1">
      <c r="A378" s="6" t="s">
        <v>674</v>
      </c>
      <c r="B378" s="7" t="s">
        <v>60</v>
      </c>
      <c r="C378" s="8" t="s">
        <v>13</v>
      </c>
      <c r="D378" s="7" t="s">
        <v>170</v>
      </c>
      <c r="E378" s="7" t="s">
        <v>215</v>
      </c>
      <c r="F378" s="7" t="s">
        <v>48</v>
      </c>
      <c r="G378" s="7"/>
      <c r="H378" s="7">
        <v>189.0</v>
      </c>
      <c r="I378" s="7">
        <v>122.0</v>
      </c>
      <c r="J378" s="7">
        <v>4.0</v>
      </c>
      <c r="K378" s="7">
        <v>69.0</v>
      </c>
      <c r="L378" s="7">
        <v>72.0</v>
      </c>
      <c r="M378" s="7">
        <v>6.0</v>
      </c>
      <c r="N378" s="7">
        <v>0.0</v>
      </c>
      <c r="O378" s="7">
        <v>0.0</v>
      </c>
      <c r="P378" s="7">
        <v>0.0</v>
      </c>
      <c r="Q378" s="7">
        <v>0.0</v>
      </c>
      <c r="R378" s="7" t="s">
        <v>681</v>
      </c>
    </row>
    <row r="379" ht="15.75" customHeight="1">
      <c r="A379" s="6" t="s">
        <v>674</v>
      </c>
      <c r="B379" s="7" t="s">
        <v>360</v>
      </c>
      <c r="C379" s="8" t="s">
        <v>7</v>
      </c>
      <c r="D379" s="7" t="s">
        <v>682</v>
      </c>
      <c r="E379" s="7" t="s">
        <v>683</v>
      </c>
      <c r="F379" s="7" t="s">
        <v>48</v>
      </c>
      <c r="G379" s="7"/>
      <c r="H379" s="7">
        <v>282.0</v>
      </c>
      <c r="I379" s="7">
        <v>69.0</v>
      </c>
      <c r="J379" s="7">
        <v>5.0</v>
      </c>
      <c r="K379" s="7">
        <v>8.0</v>
      </c>
      <c r="L379" s="7">
        <v>8.0</v>
      </c>
      <c r="M379" s="7">
        <v>0.0</v>
      </c>
      <c r="N379" s="7">
        <v>0.0</v>
      </c>
      <c r="O379" s="7">
        <v>0.0</v>
      </c>
      <c r="P379" s="7">
        <v>0.0</v>
      </c>
      <c r="Q379" s="7">
        <v>0.0</v>
      </c>
      <c r="R379" s="7"/>
    </row>
    <row r="380" ht="15.75" customHeight="1">
      <c r="A380" s="6" t="s">
        <v>674</v>
      </c>
      <c r="B380" s="7" t="s">
        <v>360</v>
      </c>
      <c r="C380" s="8" t="s">
        <v>7</v>
      </c>
      <c r="D380" s="7" t="s">
        <v>684</v>
      </c>
      <c r="E380" s="7" t="s">
        <v>685</v>
      </c>
      <c r="F380" s="7" t="s">
        <v>46</v>
      </c>
      <c r="G380" s="7"/>
      <c r="H380" s="7">
        <v>141.0</v>
      </c>
      <c r="I380" s="7">
        <v>39.0</v>
      </c>
      <c r="J380" s="7">
        <v>9.0</v>
      </c>
      <c r="K380" s="7">
        <v>7.0</v>
      </c>
      <c r="L380" s="7">
        <v>21.0</v>
      </c>
      <c r="M380" s="7">
        <v>0.0</v>
      </c>
      <c r="N380" s="7">
        <v>0.0</v>
      </c>
      <c r="O380" s="7">
        <v>0.0</v>
      </c>
      <c r="P380" s="7">
        <v>0.0</v>
      </c>
      <c r="Q380" s="7">
        <v>0.0</v>
      </c>
      <c r="R380" s="7"/>
    </row>
    <row r="381" ht="15.75" customHeight="1">
      <c r="A381" s="6" t="s">
        <v>686</v>
      </c>
      <c r="B381" s="7" t="s">
        <v>360</v>
      </c>
      <c r="C381" s="8" t="s">
        <v>6</v>
      </c>
      <c r="D381" s="7" t="s">
        <v>311</v>
      </c>
      <c r="E381" s="7" t="s">
        <v>687</v>
      </c>
      <c r="F381" s="7" t="s">
        <v>48</v>
      </c>
      <c r="G381" s="7"/>
      <c r="H381" s="7">
        <v>214.0</v>
      </c>
      <c r="I381" s="7">
        <v>96.0</v>
      </c>
      <c r="J381" s="7">
        <v>6.0</v>
      </c>
      <c r="K381" s="9">
        <v>16.0</v>
      </c>
      <c r="L381" s="9">
        <v>26.0</v>
      </c>
      <c r="M381" s="7">
        <v>3.0</v>
      </c>
      <c r="N381" s="9">
        <v>0.0</v>
      </c>
      <c r="O381" s="7">
        <v>0.0</v>
      </c>
      <c r="P381" s="7">
        <v>0.0</v>
      </c>
      <c r="Q381" s="7">
        <v>0.0</v>
      </c>
      <c r="R381" s="7"/>
    </row>
    <row r="382" ht="15.75" customHeight="1">
      <c r="A382" s="6" t="s">
        <v>686</v>
      </c>
      <c r="B382" s="7" t="s">
        <v>360</v>
      </c>
      <c r="C382" s="8" t="s">
        <v>6</v>
      </c>
      <c r="D382" s="7" t="s">
        <v>688</v>
      </c>
      <c r="E382" s="7" t="s">
        <v>689</v>
      </c>
      <c r="F382" s="7" t="s">
        <v>46</v>
      </c>
      <c r="G382" s="7"/>
      <c r="H382" s="7">
        <v>84.0</v>
      </c>
      <c r="I382" s="7">
        <v>81.0</v>
      </c>
      <c r="J382" s="7">
        <v>2.0</v>
      </c>
      <c r="K382" s="9">
        <v>6.0</v>
      </c>
      <c r="L382" s="9">
        <v>2.0</v>
      </c>
      <c r="M382" s="7">
        <v>0.0</v>
      </c>
      <c r="N382" s="9">
        <v>0.0</v>
      </c>
      <c r="O382" s="7">
        <v>0.0</v>
      </c>
      <c r="P382" s="7">
        <v>0.0</v>
      </c>
      <c r="Q382" s="7">
        <v>0.0</v>
      </c>
      <c r="R382" s="7"/>
    </row>
    <row r="383" ht="15.75" customHeight="1">
      <c r="A383" s="6" t="s">
        <v>686</v>
      </c>
      <c r="B383" s="7" t="s">
        <v>360</v>
      </c>
      <c r="C383" s="8" t="s">
        <v>6</v>
      </c>
      <c r="D383" s="7" t="s">
        <v>690</v>
      </c>
      <c r="E383" s="7" t="s">
        <v>691</v>
      </c>
      <c r="F383" s="7" t="s">
        <v>46</v>
      </c>
      <c r="G383" s="7"/>
      <c r="H383" s="7">
        <v>129.0</v>
      </c>
      <c r="I383" s="7">
        <v>72.0</v>
      </c>
      <c r="J383" s="7">
        <v>7.0</v>
      </c>
      <c r="K383" s="9">
        <v>14.0</v>
      </c>
      <c r="L383" s="9">
        <v>28.0</v>
      </c>
      <c r="M383" s="7">
        <v>2.0</v>
      </c>
      <c r="N383" s="9">
        <v>0.0</v>
      </c>
      <c r="O383" s="7">
        <v>0.0</v>
      </c>
      <c r="P383" s="7">
        <v>0.0</v>
      </c>
      <c r="Q383" s="7">
        <v>0.0</v>
      </c>
      <c r="R383" s="7"/>
    </row>
    <row r="384" ht="15.75" customHeight="1">
      <c r="A384" s="6" t="s">
        <v>686</v>
      </c>
      <c r="B384" s="7" t="s">
        <v>60</v>
      </c>
      <c r="C384" s="8" t="s">
        <v>9</v>
      </c>
      <c r="D384" s="7" t="s">
        <v>102</v>
      </c>
      <c r="E384" s="7" t="s">
        <v>692</v>
      </c>
      <c r="F384" s="7" t="s">
        <v>46</v>
      </c>
      <c r="G384" s="7"/>
      <c r="H384" s="7">
        <v>187.0</v>
      </c>
      <c r="I384" s="7">
        <v>24.0</v>
      </c>
      <c r="J384" s="7">
        <v>8.0</v>
      </c>
      <c r="K384" s="7">
        <v>9.0</v>
      </c>
      <c r="L384" s="7">
        <v>7.0</v>
      </c>
      <c r="M384" s="7">
        <v>0.0</v>
      </c>
      <c r="N384" s="7">
        <v>0.0</v>
      </c>
      <c r="O384" s="7">
        <v>0.0</v>
      </c>
      <c r="P384" s="7">
        <v>0.0</v>
      </c>
      <c r="Q384" s="7">
        <v>0.0</v>
      </c>
      <c r="R384" s="7"/>
    </row>
    <row r="385" ht="15.75" customHeight="1">
      <c r="A385" s="6" t="s">
        <v>686</v>
      </c>
      <c r="B385" s="7" t="s">
        <v>60</v>
      </c>
      <c r="C385" s="8" t="s">
        <v>9</v>
      </c>
      <c r="D385" s="7" t="s">
        <v>102</v>
      </c>
      <c r="E385" s="7" t="s">
        <v>693</v>
      </c>
      <c r="F385" s="7" t="s">
        <v>46</v>
      </c>
      <c r="G385" s="7"/>
      <c r="H385" s="7">
        <v>150.0</v>
      </c>
      <c r="I385" s="7">
        <v>28.0</v>
      </c>
      <c r="J385" s="7">
        <v>13.0</v>
      </c>
      <c r="K385" s="7">
        <v>14.0</v>
      </c>
      <c r="L385" s="7">
        <v>33.0</v>
      </c>
      <c r="M385" s="7">
        <v>3.0</v>
      </c>
      <c r="N385" s="7">
        <v>0.0</v>
      </c>
      <c r="O385" s="7">
        <v>0.0</v>
      </c>
      <c r="P385" s="7">
        <v>0.0</v>
      </c>
      <c r="Q385" s="7">
        <v>0.0</v>
      </c>
      <c r="R385" s="7"/>
    </row>
    <row r="386" ht="15.75" customHeight="1">
      <c r="A386" s="6" t="s">
        <v>686</v>
      </c>
      <c r="B386" s="7" t="s">
        <v>60</v>
      </c>
      <c r="C386" s="8" t="s">
        <v>9</v>
      </c>
      <c r="D386" s="7" t="s">
        <v>102</v>
      </c>
      <c r="E386" s="7" t="s">
        <v>694</v>
      </c>
      <c r="F386" s="7" t="s">
        <v>44</v>
      </c>
      <c r="G386" s="7"/>
      <c r="H386" s="7">
        <v>227.0</v>
      </c>
      <c r="I386" s="7">
        <v>42.0</v>
      </c>
      <c r="J386" s="7">
        <v>13.0</v>
      </c>
      <c r="K386" s="7">
        <v>5.0</v>
      </c>
      <c r="L386" s="7">
        <v>28.0</v>
      </c>
      <c r="M386" s="7">
        <v>2.0</v>
      </c>
      <c r="N386" s="7">
        <v>0.0</v>
      </c>
      <c r="O386" s="7">
        <v>0.0</v>
      </c>
      <c r="P386" s="7">
        <v>0.0</v>
      </c>
      <c r="Q386" s="7">
        <v>0.0</v>
      </c>
      <c r="R386" s="7"/>
    </row>
    <row r="387" ht="15.75" customHeight="1">
      <c r="A387" s="6" t="s">
        <v>686</v>
      </c>
      <c r="B387" s="7" t="s">
        <v>695</v>
      </c>
      <c r="C387" s="8" t="s">
        <v>16</v>
      </c>
      <c r="D387" s="7" t="s">
        <v>50</v>
      </c>
      <c r="E387" s="7" t="s">
        <v>696</v>
      </c>
      <c r="F387" s="7" t="s">
        <v>46</v>
      </c>
      <c r="G387" s="7"/>
      <c r="H387" s="7">
        <v>101.0</v>
      </c>
      <c r="I387" s="7">
        <v>18.0</v>
      </c>
      <c r="J387" s="7">
        <v>3.0</v>
      </c>
      <c r="K387" s="7">
        <v>20.0</v>
      </c>
      <c r="L387" s="7">
        <v>48.0</v>
      </c>
      <c r="M387" s="7">
        <v>7.0</v>
      </c>
      <c r="N387" s="7">
        <v>0.0</v>
      </c>
      <c r="O387" s="7">
        <v>0.0</v>
      </c>
      <c r="P387" s="7">
        <v>0.0</v>
      </c>
      <c r="Q387" s="7">
        <v>0.0</v>
      </c>
      <c r="R387" s="7"/>
    </row>
    <row r="388" ht="15.75" customHeight="1">
      <c r="A388" s="6" t="s">
        <v>686</v>
      </c>
      <c r="B388" s="7" t="s">
        <v>695</v>
      </c>
      <c r="C388" s="8" t="s">
        <v>16</v>
      </c>
      <c r="D388" s="7" t="s">
        <v>50</v>
      </c>
      <c r="E388" s="7" t="s">
        <v>697</v>
      </c>
      <c r="F388" s="7" t="s">
        <v>44</v>
      </c>
      <c r="G388" s="7"/>
      <c r="H388" s="7">
        <v>113.0</v>
      </c>
      <c r="I388" s="7">
        <v>57.0</v>
      </c>
      <c r="J388" s="7">
        <v>6.0</v>
      </c>
      <c r="K388" s="7">
        <v>29.0</v>
      </c>
      <c r="L388" s="7">
        <v>77.0</v>
      </c>
      <c r="M388" s="7">
        <v>5.0</v>
      </c>
      <c r="N388" s="7">
        <v>0.0</v>
      </c>
      <c r="O388" s="7">
        <v>0.0</v>
      </c>
      <c r="P388" s="7">
        <v>0.0</v>
      </c>
      <c r="Q388" s="7">
        <v>0.0</v>
      </c>
      <c r="R388" s="7"/>
    </row>
    <row r="389" ht="15.75" customHeight="1">
      <c r="A389" s="6" t="s">
        <v>686</v>
      </c>
      <c r="B389" s="7" t="s">
        <v>695</v>
      </c>
      <c r="C389" s="8" t="s">
        <v>16</v>
      </c>
      <c r="D389" s="7" t="s">
        <v>50</v>
      </c>
      <c r="E389" s="7" t="s">
        <v>698</v>
      </c>
      <c r="F389" s="7" t="s">
        <v>48</v>
      </c>
      <c r="G389" s="7"/>
      <c r="H389" s="7">
        <v>44.0</v>
      </c>
      <c r="I389" s="7">
        <v>10.0</v>
      </c>
      <c r="J389" s="7">
        <v>4.0</v>
      </c>
      <c r="K389" s="7">
        <v>4.0</v>
      </c>
      <c r="L389" s="7">
        <v>9.0</v>
      </c>
      <c r="M389" s="7">
        <v>0.0</v>
      </c>
      <c r="N389" s="7">
        <v>0.0</v>
      </c>
      <c r="O389" s="7">
        <v>0.0</v>
      </c>
      <c r="P389" s="7">
        <v>0.0</v>
      </c>
      <c r="Q389" s="7">
        <v>0.0</v>
      </c>
      <c r="R389" s="7"/>
    </row>
    <row r="390" ht="15.75" customHeight="1">
      <c r="A390" s="6" t="s">
        <v>686</v>
      </c>
      <c r="B390" s="7" t="s">
        <v>516</v>
      </c>
      <c r="C390" s="8" t="s">
        <v>14</v>
      </c>
      <c r="D390" s="7" t="s">
        <v>699</v>
      </c>
      <c r="E390" s="7" t="s">
        <v>700</v>
      </c>
      <c r="F390" s="7" t="s">
        <v>46</v>
      </c>
      <c r="G390" s="7"/>
      <c r="H390" s="7">
        <v>152.0</v>
      </c>
      <c r="I390" s="7">
        <v>39.0</v>
      </c>
      <c r="J390" s="7">
        <v>7.0</v>
      </c>
      <c r="K390" s="7">
        <v>7.0</v>
      </c>
      <c r="L390" s="7">
        <v>4.0</v>
      </c>
      <c r="M390" s="7">
        <v>1.0</v>
      </c>
      <c r="N390" s="7">
        <v>0.0</v>
      </c>
      <c r="O390" s="7">
        <v>0.0</v>
      </c>
      <c r="P390" s="7">
        <v>0.0</v>
      </c>
      <c r="Q390" s="7">
        <v>0.0</v>
      </c>
      <c r="R390" s="7"/>
    </row>
    <row r="391" ht="15.75" customHeight="1">
      <c r="A391" s="6" t="s">
        <v>686</v>
      </c>
      <c r="B391" s="7" t="s">
        <v>516</v>
      </c>
      <c r="C391" s="8" t="s">
        <v>14</v>
      </c>
      <c r="D391" s="7" t="s">
        <v>699</v>
      </c>
      <c r="E391" s="7" t="s">
        <v>701</v>
      </c>
      <c r="F391" s="7" t="s">
        <v>46</v>
      </c>
      <c r="G391" s="7"/>
      <c r="H391" s="7">
        <v>238.0</v>
      </c>
      <c r="I391" s="7">
        <v>47.0</v>
      </c>
      <c r="J391" s="7">
        <v>5.0</v>
      </c>
      <c r="K391" s="7">
        <v>12.0</v>
      </c>
      <c r="L391" s="7">
        <v>9.0</v>
      </c>
      <c r="M391" s="7">
        <v>2.0</v>
      </c>
      <c r="N391" s="7">
        <v>0.0</v>
      </c>
      <c r="O391" s="7">
        <v>0.0</v>
      </c>
      <c r="P391" s="7">
        <v>0.0</v>
      </c>
      <c r="Q391" s="7">
        <v>0.0</v>
      </c>
      <c r="R391" s="7"/>
    </row>
    <row r="392" ht="15.75" customHeight="1">
      <c r="A392" s="6" t="s">
        <v>702</v>
      </c>
      <c r="B392" s="7" t="s">
        <v>513</v>
      </c>
      <c r="C392" s="8" t="s">
        <v>11</v>
      </c>
      <c r="D392" s="7" t="s">
        <v>383</v>
      </c>
      <c r="E392" s="7" t="s">
        <v>395</v>
      </c>
      <c r="F392" s="7" t="s">
        <v>46</v>
      </c>
      <c r="G392" s="7"/>
      <c r="H392" s="7">
        <v>160.0</v>
      </c>
      <c r="I392" s="7">
        <v>25.0</v>
      </c>
      <c r="J392" s="7">
        <v>5.0</v>
      </c>
      <c r="K392" s="7">
        <v>9.0</v>
      </c>
      <c r="L392" s="7">
        <v>11.0</v>
      </c>
      <c r="M392" s="7">
        <v>2.0</v>
      </c>
      <c r="N392" s="7">
        <v>0.0</v>
      </c>
      <c r="O392" s="7">
        <v>0.0</v>
      </c>
      <c r="P392" s="7">
        <v>0.0</v>
      </c>
      <c r="Q392" s="7">
        <v>0.0</v>
      </c>
      <c r="R392" s="7"/>
    </row>
    <row r="393" ht="15.75" customHeight="1">
      <c r="A393" s="6" t="s">
        <v>702</v>
      </c>
      <c r="B393" s="7" t="s">
        <v>60</v>
      </c>
      <c r="C393" s="8" t="s">
        <v>5</v>
      </c>
      <c r="D393" s="7" t="s">
        <v>703</v>
      </c>
      <c r="E393" s="7" t="s">
        <v>704</v>
      </c>
      <c r="F393" s="7" t="s">
        <v>46</v>
      </c>
      <c r="G393" s="7"/>
      <c r="H393" s="7">
        <v>183.0</v>
      </c>
      <c r="I393" s="7">
        <v>36.0</v>
      </c>
      <c r="J393" s="7">
        <v>20.0</v>
      </c>
      <c r="K393" s="7">
        <v>1.0</v>
      </c>
      <c r="L393" s="7">
        <v>1.0</v>
      </c>
      <c r="M393" s="7">
        <v>0.0</v>
      </c>
      <c r="N393" s="7">
        <v>0.0</v>
      </c>
      <c r="O393" s="7">
        <v>0.0</v>
      </c>
      <c r="P393" s="7">
        <v>0.0</v>
      </c>
      <c r="Q393" s="7">
        <v>0.0</v>
      </c>
      <c r="R393" s="7"/>
    </row>
    <row r="394" ht="15.75" customHeight="1">
      <c r="A394" s="6" t="s">
        <v>702</v>
      </c>
      <c r="B394" s="7" t="s">
        <v>60</v>
      </c>
      <c r="C394" s="8" t="s">
        <v>5</v>
      </c>
      <c r="D394" s="7" t="s">
        <v>703</v>
      </c>
      <c r="E394" s="7" t="s">
        <v>705</v>
      </c>
      <c r="F394" s="7" t="s">
        <v>44</v>
      </c>
      <c r="G394" s="7"/>
      <c r="H394" s="7">
        <v>135.0</v>
      </c>
      <c r="I394" s="7">
        <v>34.0</v>
      </c>
      <c r="J394" s="7">
        <v>15.0</v>
      </c>
      <c r="K394" s="7">
        <v>1.0</v>
      </c>
      <c r="L394" s="7">
        <v>0.0</v>
      </c>
      <c r="M394" s="7">
        <v>0.0</v>
      </c>
      <c r="N394" s="7">
        <v>0.0</v>
      </c>
      <c r="O394" s="7">
        <v>0.0</v>
      </c>
      <c r="P394" s="7">
        <v>0.0</v>
      </c>
      <c r="Q394" s="7">
        <v>0.0</v>
      </c>
      <c r="R394" s="7"/>
    </row>
    <row r="395" ht="15.75" customHeight="1">
      <c r="A395" s="6" t="s">
        <v>702</v>
      </c>
      <c r="B395" s="7" t="s">
        <v>60</v>
      </c>
      <c r="C395" s="8" t="s">
        <v>5</v>
      </c>
      <c r="D395" s="7" t="s">
        <v>706</v>
      </c>
      <c r="E395" s="7" t="s">
        <v>707</v>
      </c>
      <c r="F395" s="7" t="s">
        <v>46</v>
      </c>
      <c r="G395" s="7"/>
      <c r="H395" s="7">
        <v>197.0</v>
      </c>
      <c r="I395" s="7">
        <v>56.0</v>
      </c>
      <c r="J395" s="7">
        <v>18.0</v>
      </c>
      <c r="K395" s="7">
        <v>1.0</v>
      </c>
      <c r="L395" s="7">
        <v>4.0</v>
      </c>
      <c r="M395" s="7">
        <v>0.0</v>
      </c>
      <c r="N395" s="7">
        <v>0.0</v>
      </c>
      <c r="O395" s="7">
        <v>0.0</v>
      </c>
      <c r="P395" s="7">
        <v>0.0</v>
      </c>
      <c r="Q395" s="7">
        <v>0.0</v>
      </c>
      <c r="R395" s="7"/>
    </row>
    <row r="396" ht="15.75" customHeight="1">
      <c r="A396" s="6" t="s">
        <v>702</v>
      </c>
      <c r="B396" s="7" t="s">
        <v>513</v>
      </c>
      <c r="C396" s="8" t="s">
        <v>11</v>
      </c>
      <c r="D396" s="7" t="s">
        <v>507</v>
      </c>
      <c r="E396" s="7" t="s">
        <v>708</v>
      </c>
      <c r="F396" s="7" t="s">
        <v>46</v>
      </c>
      <c r="G396" s="7"/>
      <c r="H396" s="7">
        <v>380.0</v>
      </c>
      <c r="I396" s="7">
        <v>79.0</v>
      </c>
      <c r="J396" s="7">
        <v>14.0</v>
      </c>
      <c r="K396" s="7">
        <v>88.0</v>
      </c>
      <c r="L396" s="7">
        <v>87.0</v>
      </c>
      <c r="M396" s="7">
        <v>12.0</v>
      </c>
      <c r="N396" s="7">
        <v>0.0</v>
      </c>
      <c r="O396" s="7">
        <v>0.0</v>
      </c>
      <c r="P396" s="7">
        <v>0.0</v>
      </c>
      <c r="Q396" s="7">
        <v>0.0</v>
      </c>
      <c r="R396" s="7"/>
    </row>
    <row r="397" ht="15.75" customHeight="1">
      <c r="A397" s="6" t="s">
        <v>702</v>
      </c>
      <c r="B397" s="7" t="s">
        <v>513</v>
      </c>
      <c r="C397" s="8" t="s">
        <v>11</v>
      </c>
      <c r="D397" s="7" t="s">
        <v>507</v>
      </c>
      <c r="E397" s="7" t="s">
        <v>709</v>
      </c>
      <c r="F397" s="7" t="s">
        <v>46</v>
      </c>
      <c r="G397" s="7"/>
      <c r="H397" s="7">
        <v>185.0</v>
      </c>
      <c r="I397" s="7">
        <v>51.0</v>
      </c>
      <c r="J397" s="7">
        <v>14.0</v>
      </c>
      <c r="K397" s="7">
        <v>33.0</v>
      </c>
      <c r="L397" s="7">
        <v>8.0</v>
      </c>
      <c r="M397" s="7">
        <v>8.0</v>
      </c>
      <c r="N397" s="7">
        <v>0.0</v>
      </c>
      <c r="O397" s="7">
        <v>0.0</v>
      </c>
      <c r="P397" s="7">
        <v>0.0</v>
      </c>
      <c r="Q397" s="7">
        <v>0.0</v>
      </c>
      <c r="R397" s="7"/>
    </row>
    <row r="398" ht="15.75" customHeight="1">
      <c r="A398" s="6" t="s">
        <v>710</v>
      </c>
      <c r="B398" s="7" t="s">
        <v>516</v>
      </c>
      <c r="C398" s="8" t="s">
        <v>15</v>
      </c>
      <c r="D398" s="7" t="s">
        <v>131</v>
      </c>
      <c r="E398" s="7" t="s">
        <v>711</v>
      </c>
      <c r="F398" s="7" t="s">
        <v>46</v>
      </c>
      <c r="G398" s="7"/>
      <c r="H398" s="7">
        <v>110.0</v>
      </c>
      <c r="I398" s="7">
        <v>27.0</v>
      </c>
      <c r="J398" s="7">
        <v>15.0</v>
      </c>
      <c r="K398" s="7">
        <v>9.0</v>
      </c>
      <c r="L398" s="7">
        <v>13.0</v>
      </c>
      <c r="M398" s="7">
        <v>3.0</v>
      </c>
      <c r="N398" s="7">
        <v>0.0</v>
      </c>
      <c r="O398" s="7">
        <v>0.0</v>
      </c>
      <c r="P398" s="7">
        <v>0.0</v>
      </c>
      <c r="Q398" s="7">
        <v>0.0</v>
      </c>
      <c r="R398" s="7"/>
    </row>
    <row r="399" ht="15.75" customHeight="1">
      <c r="A399" s="6" t="s">
        <v>710</v>
      </c>
      <c r="B399" s="7" t="s">
        <v>516</v>
      </c>
      <c r="C399" s="8" t="s">
        <v>15</v>
      </c>
      <c r="D399" s="7" t="s">
        <v>131</v>
      </c>
      <c r="E399" s="7" t="s">
        <v>712</v>
      </c>
      <c r="F399" s="7" t="s">
        <v>46</v>
      </c>
      <c r="G399" s="7"/>
      <c r="H399" s="7">
        <v>196.0</v>
      </c>
      <c r="I399" s="7">
        <v>44.0</v>
      </c>
      <c r="J399" s="7">
        <v>10.0</v>
      </c>
      <c r="K399" s="7">
        <v>10.0</v>
      </c>
      <c r="L399" s="7">
        <v>4.0</v>
      </c>
      <c r="M399" s="7">
        <v>7.0</v>
      </c>
      <c r="N399" s="7">
        <v>0.0</v>
      </c>
      <c r="O399" s="7">
        <v>0.0</v>
      </c>
      <c r="P399" s="7">
        <v>0.0</v>
      </c>
      <c r="Q399" s="7">
        <v>0.0</v>
      </c>
      <c r="R399" s="7"/>
    </row>
    <row r="400" ht="15.75" customHeight="1">
      <c r="A400" s="6" t="s">
        <v>710</v>
      </c>
      <c r="B400" s="7" t="s">
        <v>348</v>
      </c>
      <c r="C400" s="8" t="s">
        <v>14</v>
      </c>
      <c r="D400" s="7" t="s">
        <v>448</v>
      </c>
      <c r="E400" s="7" t="s">
        <v>713</v>
      </c>
      <c r="F400" s="7" t="s">
        <v>48</v>
      </c>
      <c r="G400" s="7"/>
      <c r="H400" s="7">
        <v>355.0</v>
      </c>
      <c r="I400" s="7">
        <v>102.0</v>
      </c>
      <c r="J400" s="7">
        <v>13.0</v>
      </c>
      <c r="K400" s="7">
        <v>49.0</v>
      </c>
      <c r="L400" s="7">
        <v>42.0</v>
      </c>
      <c r="M400" s="7">
        <v>2.0</v>
      </c>
      <c r="N400" s="7">
        <v>0.0</v>
      </c>
      <c r="O400" s="7">
        <v>0.0</v>
      </c>
      <c r="P400" s="7">
        <v>0.0</v>
      </c>
      <c r="Q400" s="7">
        <v>0.0</v>
      </c>
      <c r="R400" s="7"/>
    </row>
    <row r="401" ht="15.75" customHeight="1">
      <c r="A401" s="6" t="s">
        <v>710</v>
      </c>
      <c r="B401" s="7" t="s">
        <v>348</v>
      </c>
      <c r="C401" s="8" t="s">
        <v>14</v>
      </c>
      <c r="D401" s="7" t="s">
        <v>714</v>
      </c>
      <c r="E401" s="7" t="s">
        <v>713</v>
      </c>
      <c r="F401" s="7" t="s">
        <v>46</v>
      </c>
      <c r="G401" s="7"/>
      <c r="H401" s="7">
        <v>147.0</v>
      </c>
      <c r="I401" s="7">
        <v>46.0</v>
      </c>
      <c r="J401" s="7">
        <v>9.0</v>
      </c>
      <c r="K401" s="7">
        <v>20.0</v>
      </c>
      <c r="L401" s="7">
        <v>12.0</v>
      </c>
      <c r="M401" s="7">
        <v>2.0</v>
      </c>
      <c r="N401" s="7">
        <v>0.0</v>
      </c>
      <c r="O401" s="7">
        <v>0.0</v>
      </c>
      <c r="P401" s="7">
        <v>0.0</v>
      </c>
      <c r="Q401" s="7">
        <v>0.0</v>
      </c>
      <c r="R401" s="7"/>
    </row>
    <row r="402" ht="15.75" customHeight="1">
      <c r="A402" s="6" t="s">
        <v>710</v>
      </c>
      <c r="B402" s="7" t="s">
        <v>375</v>
      </c>
      <c r="C402" s="8" t="s">
        <v>14</v>
      </c>
      <c r="D402" s="7" t="s">
        <v>714</v>
      </c>
      <c r="E402" s="7" t="s">
        <v>715</v>
      </c>
      <c r="F402" s="7" t="s">
        <v>44</v>
      </c>
      <c r="G402" s="7"/>
      <c r="H402" s="7">
        <v>182.0</v>
      </c>
      <c r="I402" s="7">
        <v>39.0</v>
      </c>
      <c r="J402" s="7">
        <v>7.0</v>
      </c>
      <c r="K402" s="7">
        <v>3.0</v>
      </c>
      <c r="L402" s="7">
        <v>1.0</v>
      </c>
      <c r="M402" s="7">
        <v>0.0</v>
      </c>
      <c r="N402" s="7">
        <v>0.0</v>
      </c>
      <c r="O402" s="7">
        <v>0.0</v>
      </c>
      <c r="P402" s="7">
        <v>0.0</v>
      </c>
      <c r="Q402" s="7">
        <v>0.0</v>
      </c>
      <c r="R402" s="7"/>
    </row>
    <row r="403" ht="15.75" customHeight="1">
      <c r="A403" s="6" t="s">
        <v>710</v>
      </c>
      <c r="B403" s="7" t="s">
        <v>360</v>
      </c>
      <c r="C403" s="8" t="s">
        <v>6</v>
      </c>
      <c r="D403" s="7" t="s">
        <v>716</v>
      </c>
      <c r="E403" s="7" t="s">
        <v>717</v>
      </c>
      <c r="F403" s="7" t="s">
        <v>46</v>
      </c>
      <c r="G403" s="7"/>
      <c r="H403" s="7">
        <v>143.0</v>
      </c>
      <c r="I403" s="7">
        <v>48.0</v>
      </c>
      <c r="J403" s="7">
        <v>19.0</v>
      </c>
      <c r="K403" s="9">
        <v>19.0</v>
      </c>
      <c r="L403" s="9">
        <v>20.0</v>
      </c>
      <c r="M403" s="7">
        <v>2.0</v>
      </c>
      <c r="N403" s="9">
        <v>0.0</v>
      </c>
      <c r="O403" s="7">
        <v>0.0</v>
      </c>
      <c r="P403" s="7">
        <v>0.0</v>
      </c>
      <c r="Q403" s="7">
        <v>0.0</v>
      </c>
      <c r="R403" s="7"/>
    </row>
    <row r="404" ht="15.75" customHeight="1">
      <c r="A404" s="6" t="s">
        <v>710</v>
      </c>
      <c r="B404" s="7" t="s">
        <v>513</v>
      </c>
      <c r="C404" s="8" t="s">
        <v>6</v>
      </c>
      <c r="D404" s="7" t="s">
        <v>688</v>
      </c>
      <c r="E404" s="7" t="s">
        <v>718</v>
      </c>
      <c r="F404" s="7" t="s">
        <v>46</v>
      </c>
      <c r="G404" s="7"/>
      <c r="H404" s="7">
        <v>183.0</v>
      </c>
      <c r="I404" s="7">
        <v>88.0</v>
      </c>
      <c r="J404" s="7">
        <v>26.0</v>
      </c>
      <c r="K404" s="9">
        <v>18.0</v>
      </c>
      <c r="L404" s="9">
        <v>3.0</v>
      </c>
      <c r="M404" s="7">
        <v>2.0</v>
      </c>
      <c r="N404" s="9">
        <v>0.0</v>
      </c>
      <c r="O404" s="7">
        <v>0.0</v>
      </c>
      <c r="P404" s="7">
        <v>0.0</v>
      </c>
      <c r="Q404" s="7">
        <v>0.0</v>
      </c>
      <c r="R404" s="7"/>
    </row>
    <row r="405" ht="15.75" customHeight="1">
      <c r="A405" s="6" t="s">
        <v>710</v>
      </c>
      <c r="B405" s="7" t="s">
        <v>513</v>
      </c>
      <c r="C405" s="8" t="s">
        <v>6</v>
      </c>
      <c r="D405" s="7" t="s">
        <v>311</v>
      </c>
      <c r="E405" s="7" t="s">
        <v>719</v>
      </c>
      <c r="F405" s="7" t="s">
        <v>48</v>
      </c>
      <c r="G405" s="7"/>
      <c r="H405" s="7">
        <v>327.0</v>
      </c>
      <c r="I405" s="7">
        <v>107.0</v>
      </c>
      <c r="J405" s="7">
        <v>14.0</v>
      </c>
      <c r="K405" s="9">
        <v>43.0</v>
      </c>
      <c r="L405" s="9">
        <v>17.0</v>
      </c>
      <c r="M405" s="7">
        <v>2.0</v>
      </c>
      <c r="N405" s="9">
        <v>0.0</v>
      </c>
      <c r="O405" s="7">
        <v>0.0</v>
      </c>
      <c r="P405" s="7">
        <v>0.0</v>
      </c>
      <c r="Q405" s="7">
        <v>0.0</v>
      </c>
      <c r="R405" s="7"/>
    </row>
    <row r="406" ht="15.75" customHeight="1">
      <c r="A406" s="6" t="s">
        <v>710</v>
      </c>
      <c r="B406" s="7" t="s">
        <v>516</v>
      </c>
      <c r="C406" s="8" t="s">
        <v>15</v>
      </c>
      <c r="D406" s="7" t="s">
        <v>131</v>
      </c>
      <c r="E406" s="7" t="s">
        <v>720</v>
      </c>
      <c r="F406" s="7" t="s">
        <v>46</v>
      </c>
      <c r="G406" s="7"/>
      <c r="H406" s="7">
        <v>85.0</v>
      </c>
      <c r="I406" s="7">
        <v>12.0</v>
      </c>
      <c r="J406" s="7">
        <v>12.0</v>
      </c>
      <c r="K406" s="7">
        <v>9.0</v>
      </c>
      <c r="L406" s="7">
        <v>10.0</v>
      </c>
      <c r="M406" s="7">
        <v>3.0</v>
      </c>
      <c r="N406" s="7">
        <v>0.0</v>
      </c>
      <c r="O406" s="7">
        <v>0.0</v>
      </c>
      <c r="P406" s="7">
        <v>0.0</v>
      </c>
      <c r="Q406" s="7">
        <v>0.0</v>
      </c>
      <c r="R406" s="7"/>
    </row>
    <row r="407" ht="15.75" customHeight="1">
      <c r="A407" s="6" t="s">
        <v>721</v>
      </c>
      <c r="B407" s="7" t="s">
        <v>513</v>
      </c>
      <c r="C407" s="8" t="s">
        <v>10</v>
      </c>
      <c r="D407" s="7" t="s">
        <v>722</v>
      </c>
      <c r="E407" s="7" t="s">
        <v>723</v>
      </c>
      <c r="F407" s="7" t="s">
        <v>44</v>
      </c>
      <c r="G407" s="7"/>
      <c r="H407" s="7">
        <v>161.0</v>
      </c>
      <c r="I407" s="7">
        <v>47.0</v>
      </c>
      <c r="J407" s="7">
        <v>4.0</v>
      </c>
      <c r="K407" s="7">
        <v>24.0</v>
      </c>
      <c r="L407" s="7">
        <v>16.0</v>
      </c>
      <c r="M407" s="7">
        <v>3.0</v>
      </c>
      <c r="N407" s="7">
        <v>0.0</v>
      </c>
      <c r="O407" s="7">
        <v>0.0</v>
      </c>
      <c r="P407" s="7">
        <v>0.0</v>
      </c>
      <c r="Q407" s="7">
        <v>0.0</v>
      </c>
      <c r="R407" s="7"/>
    </row>
    <row r="408" ht="15.75" customHeight="1">
      <c r="A408" s="6" t="s">
        <v>721</v>
      </c>
      <c r="B408" s="7" t="s">
        <v>360</v>
      </c>
      <c r="C408" s="8" t="s">
        <v>10</v>
      </c>
      <c r="D408" s="7" t="s">
        <v>622</v>
      </c>
      <c r="E408" s="7" t="s">
        <v>724</v>
      </c>
      <c r="F408" s="7" t="s">
        <v>46</v>
      </c>
      <c r="G408" s="7"/>
      <c r="H408" s="7">
        <v>317.0</v>
      </c>
      <c r="I408" s="7">
        <v>64.0</v>
      </c>
      <c r="J408" s="7">
        <v>2.0</v>
      </c>
      <c r="K408" s="7">
        <v>65.0</v>
      </c>
      <c r="L408" s="7">
        <v>68.0</v>
      </c>
      <c r="M408" s="7">
        <v>1.0</v>
      </c>
      <c r="N408" s="7">
        <v>0.0</v>
      </c>
      <c r="O408" s="7">
        <v>0.0</v>
      </c>
      <c r="P408" s="7">
        <v>0.0</v>
      </c>
      <c r="Q408" s="7">
        <v>0.0</v>
      </c>
      <c r="R408" s="7"/>
    </row>
    <row r="409" ht="15.75" customHeight="1">
      <c r="A409" s="6" t="s">
        <v>721</v>
      </c>
      <c r="B409" s="7" t="s">
        <v>360</v>
      </c>
      <c r="C409" s="8" t="s">
        <v>10</v>
      </c>
      <c r="D409" s="7" t="s">
        <v>397</v>
      </c>
      <c r="E409" s="7" t="s">
        <v>725</v>
      </c>
      <c r="F409" s="7" t="s">
        <v>46</v>
      </c>
      <c r="G409" s="7"/>
      <c r="H409" s="7">
        <v>102.0</v>
      </c>
      <c r="I409" s="7">
        <v>40.0</v>
      </c>
      <c r="J409" s="7">
        <v>11.0</v>
      </c>
      <c r="K409" s="7">
        <v>10.0</v>
      </c>
      <c r="L409" s="7">
        <v>8.0</v>
      </c>
      <c r="M409" s="7">
        <v>0.0</v>
      </c>
      <c r="N409" s="7">
        <v>0.0</v>
      </c>
      <c r="O409" s="7">
        <v>0.0</v>
      </c>
      <c r="P409" s="7">
        <v>0.0</v>
      </c>
      <c r="Q409" s="7">
        <v>0.0</v>
      </c>
      <c r="R409" s="7"/>
    </row>
    <row r="410" ht="15.75" customHeight="1">
      <c r="A410" s="6" t="s">
        <v>721</v>
      </c>
      <c r="B410" s="7" t="s">
        <v>419</v>
      </c>
      <c r="C410" s="8" t="s">
        <v>18</v>
      </c>
      <c r="D410" s="7" t="s">
        <v>78</v>
      </c>
      <c r="E410" s="7" t="s">
        <v>726</v>
      </c>
      <c r="F410" s="7" t="s">
        <v>46</v>
      </c>
      <c r="G410" s="7"/>
      <c r="H410" s="7">
        <v>125.0</v>
      </c>
      <c r="I410" s="7">
        <v>28.0</v>
      </c>
      <c r="J410" s="7">
        <v>3.0</v>
      </c>
      <c r="K410" s="7">
        <v>1.0</v>
      </c>
      <c r="L410" s="7">
        <v>2.0</v>
      </c>
      <c r="M410" s="7">
        <v>0.0</v>
      </c>
      <c r="N410" s="7">
        <v>0.0</v>
      </c>
      <c r="O410" s="7">
        <v>0.0</v>
      </c>
      <c r="P410" s="7">
        <v>0.0</v>
      </c>
      <c r="Q410" s="7">
        <v>0.0</v>
      </c>
      <c r="R410" s="7"/>
    </row>
    <row r="411" ht="15.75" customHeight="1">
      <c r="A411" s="6" t="s">
        <v>721</v>
      </c>
      <c r="B411" s="7" t="s">
        <v>419</v>
      </c>
      <c r="C411" s="8" t="s">
        <v>18</v>
      </c>
      <c r="D411" s="7" t="s">
        <v>78</v>
      </c>
      <c r="E411" s="7" t="s">
        <v>727</v>
      </c>
      <c r="F411" s="7" t="s">
        <v>46</v>
      </c>
      <c r="G411" s="7"/>
      <c r="H411" s="7">
        <v>73.0</v>
      </c>
      <c r="I411" s="7">
        <v>19.0</v>
      </c>
      <c r="J411" s="7">
        <v>1.0</v>
      </c>
      <c r="K411" s="7">
        <v>25.0</v>
      </c>
      <c r="L411" s="7">
        <v>18.0</v>
      </c>
      <c r="M411" s="7">
        <v>1.0</v>
      </c>
      <c r="N411" s="7">
        <v>0.0</v>
      </c>
      <c r="O411" s="7">
        <v>0.0</v>
      </c>
      <c r="P411" s="7">
        <v>0.0</v>
      </c>
      <c r="Q411" s="7">
        <v>0.0</v>
      </c>
      <c r="R411" s="7"/>
    </row>
    <row r="412" ht="15.75" customHeight="1">
      <c r="A412" s="6" t="s">
        <v>721</v>
      </c>
      <c r="B412" s="7" t="s">
        <v>419</v>
      </c>
      <c r="C412" s="8" t="s">
        <v>18</v>
      </c>
      <c r="D412" s="7" t="s">
        <v>78</v>
      </c>
      <c r="E412" s="7" t="s">
        <v>728</v>
      </c>
      <c r="F412" s="7" t="s">
        <v>48</v>
      </c>
      <c r="G412" s="7"/>
      <c r="H412" s="7">
        <v>373.0</v>
      </c>
      <c r="I412" s="7">
        <v>85.0</v>
      </c>
      <c r="J412" s="7">
        <v>4.0</v>
      </c>
      <c r="K412" s="7">
        <v>38.0</v>
      </c>
      <c r="L412" s="7">
        <v>28.0</v>
      </c>
      <c r="M412" s="7">
        <v>2.0</v>
      </c>
      <c r="N412" s="7">
        <v>0.0</v>
      </c>
      <c r="O412" s="7">
        <v>0.0</v>
      </c>
      <c r="P412" s="7">
        <v>0.0</v>
      </c>
      <c r="Q412" s="7">
        <v>0.0</v>
      </c>
      <c r="R412" s="7"/>
    </row>
    <row r="413" ht="15.75" customHeight="1">
      <c r="A413" s="6" t="s">
        <v>729</v>
      </c>
      <c r="B413" s="7" t="s">
        <v>60</v>
      </c>
      <c r="C413" s="8" t="s">
        <v>20</v>
      </c>
      <c r="D413" s="7" t="s">
        <v>299</v>
      </c>
      <c r="E413" s="7" t="s">
        <v>730</v>
      </c>
      <c r="F413" s="7" t="s">
        <v>44</v>
      </c>
      <c r="G413" s="7"/>
      <c r="H413" s="7">
        <v>127.0</v>
      </c>
      <c r="I413" s="7">
        <v>30.0</v>
      </c>
      <c r="J413" s="7">
        <v>6.0</v>
      </c>
      <c r="K413" s="7">
        <v>4.0</v>
      </c>
      <c r="L413" s="7">
        <v>3.0</v>
      </c>
      <c r="M413" s="7">
        <v>1.0</v>
      </c>
      <c r="N413" s="7">
        <v>0.0</v>
      </c>
      <c r="O413" s="7">
        <v>0.0</v>
      </c>
      <c r="P413" s="7">
        <v>0.0</v>
      </c>
      <c r="Q413" s="7">
        <v>0.0</v>
      </c>
      <c r="R413" s="7"/>
    </row>
    <row r="414" ht="15.75" customHeight="1">
      <c r="A414" s="6" t="s">
        <v>729</v>
      </c>
      <c r="B414" s="7" t="s">
        <v>60</v>
      </c>
      <c r="C414" s="8" t="s">
        <v>20</v>
      </c>
      <c r="D414" s="7" t="s">
        <v>731</v>
      </c>
      <c r="E414" s="7" t="s">
        <v>538</v>
      </c>
      <c r="F414" s="7" t="s">
        <v>46</v>
      </c>
      <c r="G414" s="7"/>
      <c r="H414" s="7">
        <v>136.0</v>
      </c>
      <c r="I414" s="7">
        <v>24.0</v>
      </c>
      <c r="J414" s="7">
        <v>7.0</v>
      </c>
      <c r="K414" s="7">
        <v>10.0</v>
      </c>
      <c r="L414" s="7">
        <v>4.0</v>
      </c>
      <c r="M414" s="7">
        <v>0.0</v>
      </c>
      <c r="N414" s="7">
        <v>0.0</v>
      </c>
      <c r="O414" s="7">
        <v>0.0</v>
      </c>
      <c r="P414" s="7">
        <v>0.0</v>
      </c>
      <c r="Q414" s="7">
        <v>0.0</v>
      </c>
      <c r="R414" s="7"/>
    </row>
    <row r="415" ht="15.75" customHeight="1">
      <c r="A415" s="6" t="s">
        <v>729</v>
      </c>
      <c r="B415" s="7" t="s">
        <v>60</v>
      </c>
      <c r="C415" s="8" t="s">
        <v>20</v>
      </c>
      <c r="D415" s="7" t="s">
        <v>732</v>
      </c>
      <c r="E415" s="7" t="s">
        <v>733</v>
      </c>
      <c r="F415" s="7" t="s">
        <v>48</v>
      </c>
      <c r="G415" s="7"/>
      <c r="H415" s="7">
        <v>266.0</v>
      </c>
      <c r="I415" s="7">
        <v>53.0</v>
      </c>
      <c r="J415" s="7">
        <v>6.0</v>
      </c>
      <c r="K415" s="7">
        <v>24.0</v>
      </c>
      <c r="L415" s="7">
        <v>15.0</v>
      </c>
      <c r="M415" s="7">
        <v>1.0</v>
      </c>
      <c r="N415" s="7">
        <v>0.0</v>
      </c>
      <c r="O415" s="7">
        <v>0.0</v>
      </c>
      <c r="P415" s="7">
        <v>0.0</v>
      </c>
      <c r="Q415" s="7">
        <v>0.0</v>
      </c>
      <c r="R415" s="7"/>
    </row>
    <row r="416" ht="15.75" customHeight="1">
      <c r="A416" s="6" t="s">
        <v>729</v>
      </c>
      <c r="B416" s="7" t="s">
        <v>360</v>
      </c>
      <c r="C416" s="8" t="s">
        <v>12</v>
      </c>
      <c r="D416" s="7" t="s">
        <v>83</v>
      </c>
      <c r="E416" s="7" t="s">
        <v>734</v>
      </c>
      <c r="F416" s="7" t="s">
        <v>44</v>
      </c>
      <c r="G416" s="7"/>
      <c r="H416" s="7">
        <v>38.0</v>
      </c>
      <c r="I416" s="7">
        <v>20.0</v>
      </c>
      <c r="J416" s="7">
        <v>2.0</v>
      </c>
      <c r="K416" s="7">
        <v>0.0</v>
      </c>
      <c r="L416" s="7">
        <v>4.0</v>
      </c>
      <c r="M416" s="7">
        <v>0.0</v>
      </c>
      <c r="N416" s="7">
        <v>0.0</v>
      </c>
      <c r="O416" s="7">
        <v>0.0</v>
      </c>
      <c r="P416" s="7">
        <v>0.0</v>
      </c>
      <c r="Q416" s="7">
        <v>0.0</v>
      </c>
      <c r="R416" s="7" t="s">
        <v>735</v>
      </c>
    </row>
    <row r="417" ht="15.75" customHeight="1">
      <c r="A417" s="6" t="s">
        <v>729</v>
      </c>
      <c r="B417" s="7" t="s">
        <v>360</v>
      </c>
      <c r="C417" s="8" t="s">
        <v>12</v>
      </c>
      <c r="D417" s="7" t="s">
        <v>736</v>
      </c>
      <c r="E417" s="7" t="s">
        <v>737</v>
      </c>
      <c r="F417" s="7" t="s">
        <v>75</v>
      </c>
      <c r="G417" s="7" t="s">
        <v>738</v>
      </c>
      <c r="H417" s="7">
        <v>90.0</v>
      </c>
      <c r="I417" s="7">
        <v>52.0</v>
      </c>
      <c r="J417" s="7">
        <v>10.0</v>
      </c>
      <c r="K417" s="7">
        <v>19.0</v>
      </c>
      <c r="L417" s="7">
        <v>17.0</v>
      </c>
      <c r="M417" s="7">
        <v>3.0</v>
      </c>
      <c r="N417" s="7">
        <v>0.0</v>
      </c>
      <c r="O417" s="7">
        <v>0.0</v>
      </c>
      <c r="P417" s="7">
        <v>0.0</v>
      </c>
      <c r="Q417" s="7">
        <v>0.0</v>
      </c>
      <c r="R417" s="7"/>
    </row>
    <row r="418" ht="15.75" customHeight="1">
      <c r="A418" s="6" t="s">
        <v>729</v>
      </c>
      <c r="B418" s="7" t="s">
        <v>360</v>
      </c>
      <c r="C418" s="8" t="s">
        <v>12</v>
      </c>
      <c r="D418" s="7" t="s">
        <v>739</v>
      </c>
      <c r="E418" s="7" t="s">
        <v>367</v>
      </c>
      <c r="F418" s="7" t="s">
        <v>46</v>
      </c>
      <c r="G418" s="7"/>
      <c r="H418" s="7">
        <v>286.0</v>
      </c>
      <c r="I418" s="7">
        <v>144.0</v>
      </c>
      <c r="J418" s="7">
        <v>14.0</v>
      </c>
      <c r="K418" s="7">
        <v>23.0</v>
      </c>
      <c r="L418" s="7">
        <v>22.0</v>
      </c>
      <c r="M418" s="7">
        <v>1.0</v>
      </c>
      <c r="N418" s="7">
        <v>0.0</v>
      </c>
      <c r="O418" s="7">
        <v>0.0</v>
      </c>
      <c r="P418" s="7">
        <v>0.0</v>
      </c>
      <c r="Q418" s="7">
        <v>0.0</v>
      </c>
      <c r="R418" s="7"/>
    </row>
    <row r="419" ht="15.75" customHeight="1">
      <c r="A419" s="6" t="s">
        <v>729</v>
      </c>
      <c r="B419" s="7" t="s">
        <v>740</v>
      </c>
      <c r="C419" s="8" t="s">
        <v>14</v>
      </c>
      <c r="D419" s="7" t="s">
        <v>741</v>
      </c>
      <c r="E419" s="7" t="s">
        <v>742</v>
      </c>
      <c r="F419" s="7" t="s">
        <v>48</v>
      </c>
      <c r="G419" s="7"/>
      <c r="H419" s="7">
        <v>329.0</v>
      </c>
      <c r="I419" s="7">
        <v>119.0</v>
      </c>
      <c r="J419" s="7">
        <v>5.0</v>
      </c>
      <c r="K419" s="7">
        <v>24.0</v>
      </c>
      <c r="L419" s="7">
        <v>23.0</v>
      </c>
      <c r="M419" s="7">
        <v>3.0</v>
      </c>
      <c r="N419" s="7">
        <v>0.0</v>
      </c>
      <c r="O419" s="7">
        <v>0.0</v>
      </c>
      <c r="P419" s="7">
        <v>0.0</v>
      </c>
      <c r="Q419" s="7">
        <v>0.0</v>
      </c>
      <c r="R419" s="7"/>
    </row>
    <row r="420" ht="15.75" customHeight="1">
      <c r="A420" s="6" t="s">
        <v>729</v>
      </c>
      <c r="B420" s="7" t="s">
        <v>740</v>
      </c>
      <c r="C420" s="8" t="s">
        <v>14</v>
      </c>
      <c r="D420" s="7" t="s">
        <v>741</v>
      </c>
      <c r="E420" s="7" t="s">
        <v>743</v>
      </c>
      <c r="F420" s="7" t="s">
        <v>46</v>
      </c>
      <c r="G420" s="7"/>
      <c r="H420" s="7">
        <v>164.0</v>
      </c>
      <c r="I420" s="7">
        <v>53.0</v>
      </c>
      <c r="J420" s="7">
        <v>7.0</v>
      </c>
      <c r="K420" s="7">
        <v>17.0</v>
      </c>
      <c r="L420" s="7">
        <v>11.0</v>
      </c>
      <c r="M420" s="7">
        <v>0.0</v>
      </c>
      <c r="N420" s="7">
        <v>0.0</v>
      </c>
      <c r="O420" s="7">
        <v>0.0</v>
      </c>
      <c r="P420" s="7">
        <v>0.0</v>
      </c>
      <c r="Q420" s="7">
        <v>0.0</v>
      </c>
      <c r="R420" s="7"/>
    </row>
    <row r="421" ht="15.75" customHeight="1">
      <c r="A421" s="6" t="s">
        <v>729</v>
      </c>
      <c r="B421" s="7" t="s">
        <v>740</v>
      </c>
      <c r="C421" s="8" t="s">
        <v>14</v>
      </c>
      <c r="D421" s="7" t="s">
        <v>744</v>
      </c>
      <c r="E421" s="7" t="s">
        <v>745</v>
      </c>
      <c r="F421" s="7" t="s">
        <v>44</v>
      </c>
      <c r="G421" s="7"/>
      <c r="H421" s="7">
        <v>61.0</v>
      </c>
      <c r="I421" s="7">
        <v>24.0</v>
      </c>
      <c r="J421" s="7">
        <v>5.0</v>
      </c>
      <c r="K421" s="7">
        <v>1.0</v>
      </c>
      <c r="L421" s="7">
        <v>0.0</v>
      </c>
      <c r="M421" s="7">
        <v>0.0</v>
      </c>
      <c r="N421" s="7">
        <v>0.0</v>
      </c>
      <c r="O421" s="7">
        <v>0.0</v>
      </c>
      <c r="P421" s="7">
        <v>0.0</v>
      </c>
      <c r="Q421" s="7">
        <v>0.0</v>
      </c>
      <c r="R421" s="7"/>
    </row>
    <row r="422" ht="15.75" customHeight="1">
      <c r="A422" s="6" t="s">
        <v>729</v>
      </c>
      <c r="B422" s="7" t="s">
        <v>746</v>
      </c>
      <c r="C422" s="7" t="s">
        <v>17</v>
      </c>
      <c r="D422" s="7"/>
      <c r="E422" s="7" t="s">
        <v>747</v>
      </c>
      <c r="F422" s="7" t="s">
        <v>46</v>
      </c>
      <c r="G422" s="7"/>
      <c r="H422" s="7">
        <v>216.0</v>
      </c>
      <c r="I422" s="7">
        <v>93.0</v>
      </c>
      <c r="J422" s="7">
        <v>23.0</v>
      </c>
      <c r="K422" s="7">
        <v>55.0</v>
      </c>
      <c r="L422" s="7">
        <v>60.0</v>
      </c>
      <c r="M422" s="7">
        <v>23.0</v>
      </c>
      <c r="N422" s="7">
        <v>0.0</v>
      </c>
      <c r="O422" s="7">
        <v>0.0</v>
      </c>
      <c r="P422" s="7">
        <v>0.0</v>
      </c>
      <c r="Q422" s="7">
        <v>0.0</v>
      </c>
      <c r="R422" s="7"/>
    </row>
    <row r="423" ht="15.75" customHeight="1">
      <c r="A423" s="6" t="s">
        <v>729</v>
      </c>
      <c r="B423" s="7" t="s">
        <v>748</v>
      </c>
      <c r="C423" s="7" t="s">
        <v>17</v>
      </c>
      <c r="D423" s="7" t="s">
        <v>749</v>
      </c>
      <c r="E423" s="7" t="s">
        <v>750</v>
      </c>
      <c r="F423" s="7" t="s">
        <v>46</v>
      </c>
      <c r="G423" s="7"/>
      <c r="H423" s="7">
        <v>33.0</v>
      </c>
      <c r="I423" s="7">
        <v>66.0</v>
      </c>
      <c r="J423" s="7">
        <v>19.0</v>
      </c>
      <c r="K423" s="7">
        <v>7.0</v>
      </c>
      <c r="L423" s="7">
        <v>10.0</v>
      </c>
      <c r="M423" s="7">
        <v>2.0</v>
      </c>
      <c r="N423" s="7">
        <v>0.0</v>
      </c>
      <c r="O423" s="7">
        <v>0.0</v>
      </c>
      <c r="P423" s="7">
        <v>0.0</v>
      </c>
      <c r="Q423" s="7">
        <v>0.0</v>
      </c>
      <c r="R423" s="7"/>
    </row>
    <row r="424" ht="15.75" customHeight="1">
      <c r="A424" s="6" t="s">
        <v>729</v>
      </c>
      <c r="B424" s="7" t="s">
        <v>748</v>
      </c>
      <c r="C424" s="7" t="s">
        <v>17</v>
      </c>
      <c r="D424" s="7" t="s">
        <v>349</v>
      </c>
      <c r="E424" s="7" t="s">
        <v>751</v>
      </c>
      <c r="F424" s="7" t="s">
        <v>44</v>
      </c>
      <c r="G424" s="7"/>
      <c r="H424" s="7">
        <v>51.0</v>
      </c>
      <c r="I424" s="7">
        <v>26.0</v>
      </c>
      <c r="J424" s="7">
        <v>7.0</v>
      </c>
      <c r="K424" s="7">
        <v>1.0</v>
      </c>
      <c r="L424" s="7">
        <v>3.0</v>
      </c>
      <c r="M424" s="7">
        <v>3.0</v>
      </c>
      <c r="N424" s="7">
        <v>0.0</v>
      </c>
      <c r="O424" s="7">
        <v>0.0</v>
      </c>
      <c r="P424" s="7">
        <v>0.0</v>
      </c>
      <c r="Q424" s="7">
        <v>0.0</v>
      </c>
      <c r="R424" s="7"/>
    </row>
    <row r="425" ht="15.75" customHeight="1">
      <c r="A425" s="6" t="s">
        <v>752</v>
      </c>
      <c r="B425" s="7" t="s">
        <v>360</v>
      </c>
      <c r="C425" s="8" t="s">
        <v>9</v>
      </c>
      <c r="D425" s="7" t="s">
        <v>102</v>
      </c>
      <c r="E425" s="7" t="s">
        <v>753</v>
      </c>
      <c r="F425" s="7" t="s">
        <v>44</v>
      </c>
      <c r="G425" s="7"/>
      <c r="H425" s="7">
        <v>181.0</v>
      </c>
      <c r="I425" s="7">
        <v>40.0</v>
      </c>
      <c r="J425" s="7">
        <v>2.0</v>
      </c>
      <c r="K425" s="7">
        <v>4.0</v>
      </c>
      <c r="L425" s="7">
        <v>13.0</v>
      </c>
      <c r="M425" s="7">
        <v>1.0</v>
      </c>
      <c r="N425" s="7">
        <v>0.0</v>
      </c>
      <c r="O425" s="7">
        <v>0.0</v>
      </c>
      <c r="P425" s="7">
        <v>0.0</v>
      </c>
      <c r="Q425" s="7">
        <v>0.0</v>
      </c>
      <c r="R425" s="7"/>
    </row>
    <row r="426" ht="15.75" customHeight="1">
      <c r="A426" s="6" t="s">
        <v>752</v>
      </c>
      <c r="B426" s="7" t="s">
        <v>360</v>
      </c>
      <c r="C426" s="8" t="s">
        <v>9</v>
      </c>
      <c r="D426" s="7" t="s">
        <v>754</v>
      </c>
      <c r="E426" s="7" t="s">
        <v>755</v>
      </c>
      <c r="F426" s="7" t="s">
        <v>46</v>
      </c>
      <c r="G426" s="7"/>
      <c r="H426" s="7">
        <v>220.0</v>
      </c>
      <c r="I426" s="7">
        <v>50.0</v>
      </c>
      <c r="J426" s="7">
        <v>3.0</v>
      </c>
      <c r="K426" s="7">
        <v>25.0</v>
      </c>
      <c r="L426" s="7">
        <v>22.0</v>
      </c>
      <c r="M426" s="7">
        <v>3.0</v>
      </c>
      <c r="N426" s="7">
        <v>0.0</v>
      </c>
      <c r="O426" s="7">
        <v>0.0</v>
      </c>
      <c r="P426" s="7">
        <v>0.0</v>
      </c>
      <c r="Q426" s="7">
        <v>0.0</v>
      </c>
      <c r="R426" s="7"/>
    </row>
    <row r="427" ht="15.75" customHeight="1">
      <c r="A427" s="6" t="s">
        <v>752</v>
      </c>
      <c r="B427" s="7" t="s">
        <v>513</v>
      </c>
      <c r="C427" s="8" t="s">
        <v>9</v>
      </c>
      <c r="D427" s="7" t="s">
        <v>756</v>
      </c>
      <c r="E427" s="7" t="s">
        <v>757</v>
      </c>
      <c r="F427" s="7" t="s">
        <v>46</v>
      </c>
      <c r="G427" s="7"/>
      <c r="H427" s="7">
        <v>182.0</v>
      </c>
      <c r="I427" s="7">
        <v>29.0</v>
      </c>
      <c r="J427" s="7">
        <v>9.0</v>
      </c>
      <c r="K427" s="7">
        <v>6.0</v>
      </c>
      <c r="L427" s="7">
        <v>25.0</v>
      </c>
      <c r="M427" s="7">
        <v>2.0</v>
      </c>
      <c r="N427" s="7">
        <v>0.0</v>
      </c>
      <c r="O427" s="7">
        <v>0.0</v>
      </c>
      <c r="P427" s="7">
        <v>0.0</v>
      </c>
      <c r="Q427" s="7">
        <v>0.0</v>
      </c>
      <c r="R427" s="7"/>
    </row>
    <row r="428" ht="15.75" customHeight="1">
      <c r="A428" s="6" t="s">
        <v>752</v>
      </c>
      <c r="B428" s="7" t="s">
        <v>60</v>
      </c>
      <c r="C428" s="8" t="s">
        <v>19</v>
      </c>
      <c r="D428" s="7" t="s">
        <v>261</v>
      </c>
      <c r="E428" s="7" t="s">
        <v>758</v>
      </c>
      <c r="F428" s="7" t="s">
        <v>75</v>
      </c>
      <c r="G428" s="7" t="s">
        <v>634</v>
      </c>
      <c r="H428" s="7">
        <v>94.0</v>
      </c>
      <c r="I428" s="7">
        <v>23.0</v>
      </c>
      <c r="J428" s="7">
        <v>3.0</v>
      </c>
      <c r="K428" s="7">
        <v>5.0</v>
      </c>
      <c r="L428" s="7">
        <v>0.0</v>
      </c>
      <c r="M428" s="7">
        <v>1.0</v>
      </c>
      <c r="N428" s="7">
        <v>0.0</v>
      </c>
      <c r="O428" s="7">
        <v>0.0</v>
      </c>
      <c r="P428" s="7">
        <v>0.0</v>
      </c>
      <c r="Q428" s="7">
        <v>0.0</v>
      </c>
      <c r="R428" s="7"/>
    </row>
    <row r="429" ht="15.75" customHeight="1">
      <c r="A429" s="6" t="s">
        <v>752</v>
      </c>
      <c r="B429" s="7" t="s">
        <v>60</v>
      </c>
      <c r="C429" s="8" t="s">
        <v>19</v>
      </c>
      <c r="D429" s="7" t="s">
        <v>261</v>
      </c>
      <c r="E429" s="7" t="s">
        <v>759</v>
      </c>
      <c r="F429" s="7" t="s">
        <v>75</v>
      </c>
      <c r="G429" s="7" t="s">
        <v>634</v>
      </c>
      <c r="H429" s="7">
        <v>222.0</v>
      </c>
      <c r="I429" s="7">
        <v>34.0</v>
      </c>
      <c r="J429" s="7">
        <v>5.0</v>
      </c>
      <c r="K429" s="7">
        <v>10.0</v>
      </c>
      <c r="L429" s="7">
        <v>1.0</v>
      </c>
      <c r="M429" s="7">
        <v>0.0</v>
      </c>
      <c r="N429" s="7">
        <v>0.0</v>
      </c>
      <c r="O429" s="7">
        <v>0.0</v>
      </c>
      <c r="P429" s="7">
        <v>0.0</v>
      </c>
      <c r="Q429" s="7">
        <v>0.0</v>
      </c>
      <c r="R429" s="7"/>
    </row>
    <row r="430" ht="15.75" customHeight="1">
      <c r="A430" s="6" t="s">
        <v>752</v>
      </c>
      <c r="B430" s="7" t="s">
        <v>60</v>
      </c>
      <c r="C430" s="7" t="s">
        <v>19</v>
      </c>
      <c r="D430" s="7" t="s">
        <v>156</v>
      </c>
      <c r="E430" s="7" t="s">
        <v>760</v>
      </c>
      <c r="F430" s="7" t="s">
        <v>48</v>
      </c>
      <c r="G430" s="7"/>
      <c r="H430" s="7">
        <v>195.0</v>
      </c>
      <c r="I430" s="7">
        <v>35.0</v>
      </c>
      <c r="J430" s="7">
        <v>1.0</v>
      </c>
      <c r="K430" s="7">
        <v>27.0</v>
      </c>
      <c r="L430" s="7">
        <v>16.0</v>
      </c>
      <c r="M430" s="7">
        <v>5.0</v>
      </c>
      <c r="N430" s="7">
        <v>0.0</v>
      </c>
      <c r="O430" s="7">
        <v>0.0</v>
      </c>
      <c r="P430" s="7">
        <v>0.0</v>
      </c>
      <c r="Q430" s="7">
        <v>0.0</v>
      </c>
      <c r="R430" s="7"/>
    </row>
    <row r="431" ht="15.75" customHeight="1">
      <c r="A431" s="6" t="s">
        <v>761</v>
      </c>
      <c r="B431" s="7" t="s">
        <v>60</v>
      </c>
      <c r="C431" s="8" t="s">
        <v>18</v>
      </c>
      <c r="D431" s="7" t="s">
        <v>409</v>
      </c>
      <c r="E431" s="7" t="s">
        <v>762</v>
      </c>
      <c r="F431" s="7" t="s">
        <v>46</v>
      </c>
      <c r="G431" s="7"/>
      <c r="H431" s="7">
        <v>145.0</v>
      </c>
      <c r="I431" s="7">
        <v>27.0</v>
      </c>
      <c r="J431" s="7">
        <v>12.0</v>
      </c>
      <c r="K431" s="7">
        <v>15.0</v>
      </c>
      <c r="L431" s="7">
        <v>29.0</v>
      </c>
      <c r="M431" s="7">
        <v>3.0</v>
      </c>
      <c r="N431" s="7">
        <v>0.0</v>
      </c>
      <c r="O431" s="7">
        <v>0.0</v>
      </c>
      <c r="P431" s="7">
        <v>0.0</v>
      </c>
      <c r="Q431" s="7">
        <v>0.0</v>
      </c>
      <c r="R431" s="7"/>
    </row>
    <row r="432" ht="15.75" customHeight="1">
      <c r="A432" s="6" t="s">
        <v>761</v>
      </c>
      <c r="B432" s="7" t="s">
        <v>60</v>
      </c>
      <c r="C432" s="8" t="s">
        <v>18</v>
      </c>
      <c r="D432" s="7" t="s">
        <v>409</v>
      </c>
      <c r="E432" s="7" t="s">
        <v>94</v>
      </c>
      <c r="F432" s="7" t="s">
        <v>48</v>
      </c>
      <c r="G432" s="7"/>
      <c r="H432" s="7">
        <v>122.0</v>
      </c>
      <c r="I432" s="7">
        <v>56.0</v>
      </c>
      <c r="J432" s="7">
        <v>7.0</v>
      </c>
      <c r="K432" s="7">
        <v>30.0</v>
      </c>
      <c r="L432" s="7">
        <v>65.0</v>
      </c>
      <c r="M432" s="7">
        <v>5.0</v>
      </c>
      <c r="N432" s="7">
        <v>0.0</v>
      </c>
      <c r="O432" s="7">
        <v>0.0</v>
      </c>
      <c r="P432" s="7">
        <v>0.0</v>
      </c>
      <c r="Q432" s="7">
        <v>0.0</v>
      </c>
      <c r="R432" s="7" t="s">
        <v>763</v>
      </c>
    </row>
    <row r="433" ht="15.75" customHeight="1">
      <c r="A433" s="6" t="s">
        <v>761</v>
      </c>
      <c r="B433" s="7" t="s">
        <v>60</v>
      </c>
      <c r="C433" s="8" t="s">
        <v>18</v>
      </c>
      <c r="D433" s="7" t="s">
        <v>409</v>
      </c>
      <c r="E433" s="7" t="s">
        <v>764</v>
      </c>
      <c r="F433" s="7" t="s">
        <v>75</v>
      </c>
      <c r="G433" s="7" t="s">
        <v>765</v>
      </c>
      <c r="H433" s="7">
        <v>61.0</v>
      </c>
      <c r="I433" s="7">
        <v>13.0</v>
      </c>
      <c r="J433" s="7">
        <v>5.0</v>
      </c>
      <c r="K433" s="7">
        <v>0.0</v>
      </c>
      <c r="L433" s="7">
        <v>1.0</v>
      </c>
      <c r="M433" s="7">
        <v>0.0</v>
      </c>
      <c r="N433" s="7">
        <v>0.0</v>
      </c>
      <c r="O433" s="7">
        <v>0.0</v>
      </c>
      <c r="P433" s="7">
        <v>0.0</v>
      </c>
      <c r="Q433" s="7">
        <v>0.0</v>
      </c>
      <c r="R433" s="7"/>
    </row>
    <row r="434" ht="15.75" customHeight="1">
      <c r="A434" s="6" t="s">
        <v>761</v>
      </c>
      <c r="B434" s="7" t="s">
        <v>766</v>
      </c>
      <c r="C434" s="8" t="s">
        <v>8</v>
      </c>
      <c r="D434" s="7" t="s">
        <v>767</v>
      </c>
      <c r="E434" s="7" t="s">
        <v>768</v>
      </c>
      <c r="F434" s="7" t="s">
        <v>48</v>
      </c>
      <c r="G434" s="7"/>
      <c r="H434" s="7">
        <v>244.0</v>
      </c>
      <c r="I434" s="7">
        <v>53.0</v>
      </c>
      <c r="J434" s="7">
        <v>4.0</v>
      </c>
      <c r="K434" s="7">
        <v>25.0</v>
      </c>
      <c r="L434" s="7">
        <v>23.0</v>
      </c>
      <c r="M434" s="7">
        <v>2.0</v>
      </c>
      <c r="N434" s="7">
        <v>0.0</v>
      </c>
      <c r="O434" s="7">
        <v>0.0</v>
      </c>
      <c r="P434" s="7">
        <v>0.0</v>
      </c>
      <c r="Q434" s="7">
        <v>0.0</v>
      </c>
      <c r="R434" s="7" t="s">
        <v>234</v>
      </c>
    </row>
    <row r="435" ht="15.75" customHeight="1">
      <c r="A435" s="6" t="s">
        <v>761</v>
      </c>
      <c r="B435" s="7" t="s">
        <v>766</v>
      </c>
      <c r="C435" s="8" t="s">
        <v>8</v>
      </c>
      <c r="D435" s="7" t="s">
        <v>120</v>
      </c>
      <c r="E435" s="7" t="s">
        <v>769</v>
      </c>
      <c r="F435" s="7" t="s">
        <v>46</v>
      </c>
      <c r="G435" s="7"/>
      <c r="H435" s="7">
        <v>230.0</v>
      </c>
      <c r="I435" s="7">
        <v>17.0</v>
      </c>
      <c r="J435" s="7">
        <v>18.0</v>
      </c>
      <c r="K435" s="7">
        <v>6.0</v>
      </c>
      <c r="L435" s="7">
        <v>20.0</v>
      </c>
      <c r="M435" s="7">
        <v>7.0</v>
      </c>
      <c r="N435" s="7">
        <v>0.0</v>
      </c>
      <c r="O435" s="7">
        <v>0.0</v>
      </c>
      <c r="P435" s="7">
        <v>0.0</v>
      </c>
      <c r="Q435" s="7">
        <v>0.0</v>
      </c>
      <c r="R435" s="7" t="s">
        <v>234</v>
      </c>
    </row>
    <row r="436" ht="15.75" customHeight="1">
      <c r="A436" s="6" t="s">
        <v>761</v>
      </c>
      <c r="B436" s="7" t="s">
        <v>766</v>
      </c>
      <c r="C436" s="8" t="s">
        <v>8</v>
      </c>
      <c r="D436" s="7" t="s">
        <v>53</v>
      </c>
      <c r="E436" s="7" t="s">
        <v>770</v>
      </c>
      <c r="F436" s="7" t="s">
        <v>44</v>
      </c>
      <c r="G436" s="7"/>
      <c r="H436" s="7">
        <v>158.0</v>
      </c>
      <c r="I436" s="7">
        <v>21.0</v>
      </c>
      <c r="J436" s="7">
        <v>7.0</v>
      </c>
      <c r="K436" s="7">
        <v>17.0</v>
      </c>
      <c r="L436" s="7">
        <v>41.0</v>
      </c>
      <c r="M436" s="7">
        <v>7.0</v>
      </c>
      <c r="N436" s="7">
        <v>0.0</v>
      </c>
      <c r="O436" s="7">
        <v>0.0</v>
      </c>
      <c r="P436" s="7">
        <v>0.0</v>
      </c>
      <c r="Q436" s="7">
        <v>0.0</v>
      </c>
      <c r="R436" s="7" t="s">
        <v>234</v>
      </c>
    </row>
    <row r="437" ht="15.75" customHeight="1">
      <c r="A437" s="6" t="s">
        <v>771</v>
      </c>
      <c r="B437" s="7" t="s">
        <v>60</v>
      </c>
      <c r="C437" s="8" t="s">
        <v>7</v>
      </c>
      <c r="D437" s="7" t="s">
        <v>70</v>
      </c>
      <c r="E437" s="7" t="s">
        <v>71</v>
      </c>
      <c r="F437" s="7" t="s">
        <v>48</v>
      </c>
      <c r="G437" s="7"/>
      <c r="H437" s="7">
        <v>176.0</v>
      </c>
      <c r="I437" s="7">
        <v>10.0</v>
      </c>
      <c r="J437" s="7">
        <v>2.0</v>
      </c>
      <c r="K437" s="7">
        <v>18.0</v>
      </c>
      <c r="L437" s="7">
        <v>11.0</v>
      </c>
      <c r="M437" s="7">
        <v>0.0</v>
      </c>
      <c r="N437" s="7">
        <v>0.0</v>
      </c>
      <c r="O437" s="7">
        <v>0.0</v>
      </c>
      <c r="P437" s="7">
        <v>0.0</v>
      </c>
      <c r="Q437" s="7">
        <v>0.0</v>
      </c>
      <c r="R437" s="7"/>
    </row>
    <row r="438" ht="15.75" customHeight="1">
      <c r="A438" s="6" t="s">
        <v>771</v>
      </c>
      <c r="B438" s="7" t="s">
        <v>60</v>
      </c>
      <c r="C438" s="8" t="s">
        <v>7</v>
      </c>
      <c r="D438" s="7" t="s">
        <v>196</v>
      </c>
      <c r="E438" s="7" t="s">
        <v>772</v>
      </c>
      <c r="F438" s="7" t="s">
        <v>46</v>
      </c>
      <c r="G438" s="7"/>
      <c r="H438" s="7">
        <v>186.0</v>
      </c>
      <c r="I438" s="7">
        <v>34.0</v>
      </c>
      <c r="J438" s="7">
        <v>4.0</v>
      </c>
      <c r="K438" s="7">
        <v>12.0</v>
      </c>
      <c r="L438" s="7">
        <v>8.0</v>
      </c>
      <c r="M438" s="7">
        <v>0.0</v>
      </c>
      <c r="N438" s="7">
        <v>0.0</v>
      </c>
      <c r="O438" s="7">
        <v>0.0</v>
      </c>
      <c r="P438" s="7">
        <v>0.0</v>
      </c>
      <c r="Q438" s="7">
        <v>0.0</v>
      </c>
      <c r="R438" s="7"/>
    </row>
    <row r="439" ht="15.75" customHeight="1">
      <c r="A439" s="6" t="s">
        <v>771</v>
      </c>
      <c r="B439" s="7" t="s">
        <v>60</v>
      </c>
      <c r="C439" s="8" t="s">
        <v>7</v>
      </c>
      <c r="D439" s="7" t="s">
        <v>7</v>
      </c>
      <c r="E439" s="7" t="s">
        <v>243</v>
      </c>
      <c r="F439" s="7" t="s">
        <v>75</v>
      </c>
      <c r="G439" s="7" t="s">
        <v>773</v>
      </c>
      <c r="H439" s="7">
        <v>226.0</v>
      </c>
      <c r="I439" s="7">
        <v>31.0</v>
      </c>
      <c r="J439" s="7">
        <v>12.0</v>
      </c>
      <c r="K439" s="7">
        <v>29.0</v>
      </c>
      <c r="L439" s="7">
        <v>19.0</v>
      </c>
      <c r="M439" s="7">
        <v>3.0</v>
      </c>
      <c r="N439" s="7">
        <v>0.0</v>
      </c>
      <c r="O439" s="7">
        <v>0.0</v>
      </c>
      <c r="P439" s="7">
        <v>0.0</v>
      </c>
      <c r="Q439" s="7">
        <v>0.0</v>
      </c>
      <c r="R439" s="7" t="s">
        <v>763</v>
      </c>
    </row>
    <row r="440" ht="15.75" customHeight="1">
      <c r="A440" s="6" t="s">
        <v>771</v>
      </c>
      <c r="B440" s="7" t="s">
        <v>513</v>
      </c>
      <c r="C440" s="8" t="s">
        <v>14</v>
      </c>
      <c r="D440" s="7" t="s">
        <v>448</v>
      </c>
      <c r="E440" s="7" t="s">
        <v>774</v>
      </c>
      <c r="F440" s="7" t="s">
        <v>46</v>
      </c>
      <c r="G440" s="7"/>
      <c r="H440" s="7">
        <v>120.0</v>
      </c>
      <c r="I440" s="7">
        <v>38.0</v>
      </c>
      <c r="J440" s="7">
        <v>4.0</v>
      </c>
      <c r="K440" s="7">
        <v>13.0</v>
      </c>
      <c r="L440" s="7">
        <v>10.0</v>
      </c>
      <c r="M440" s="7">
        <v>3.0</v>
      </c>
      <c r="N440" s="7">
        <v>0.0</v>
      </c>
      <c r="O440" s="7">
        <v>0.0</v>
      </c>
      <c r="P440" s="7">
        <v>0.0</v>
      </c>
      <c r="Q440" s="7">
        <v>0.0</v>
      </c>
      <c r="R440" s="7"/>
    </row>
    <row r="441" ht="15.75" customHeight="1">
      <c r="A441" s="6" t="s">
        <v>771</v>
      </c>
      <c r="B441" s="7" t="s">
        <v>513</v>
      </c>
      <c r="C441" s="8" t="s">
        <v>14</v>
      </c>
      <c r="D441" s="7" t="s">
        <v>448</v>
      </c>
      <c r="E441" s="7" t="s">
        <v>775</v>
      </c>
      <c r="F441" s="7" t="s">
        <v>48</v>
      </c>
      <c r="G441" s="7"/>
      <c r="H441" s="7">
        <v>163.0</v>
      </c>
      <c r="I441" s="7">
        <v>21.0</v>
      </c>
      <c r="J441" s="7">
        <v>9.0</v>
      </c>
      <c r="K441" s="7">
        <v>6.0</v>
      </c>
      <c r="L441" s="7">
        <v>12.0</v>
      </c>
      <c r="M441" s="7">
        <v>2.0</v>
      </c>
      <c r="N441" s="7">
        <v>0.0</v>
      </c>
      <c r="O441" s="7">
        <v>0.0</v>
      </c>
      <c r="P441" s="7">
        <v>0.0</v>
      </c>
      <c r="Q441" s="7">
        <v>0.0</v>
      </c>
      <c r="R441" s="7"/>
    </row>
    <row r="442" ht="15.75" customHeight="1">
      <c r="A442" s="6" t="s">
        <v>771</v>
      </c>
      <c r="B442" s="7" t="s">
        <v>513</v>
      </c>
      <c r="C442" s="8" t="s">
        <v>14</v>
      </c>
      <c r="D442" s="7" t="s">
        <v>136</v>
      </c>
      <c r="E442" s="7" t="s">
        <v>776</v>
      </c>
      <c r="F442" s="7" t="s">
        <v>44</v>
      </c>
      <c r="G442" s="7"/>
      <c r="H442" s="7">
        <v>137.0</v>
      </c>
      <c r="I442" s="7">
        <v>33.0</v>
      </c>
      <c r="J442" s="7">
        <v>3.0</v>
      </c>
      <c r="K442" s="7">
        <v>4.0</v>
      </c>
      <c r="L442" s="7">
        <v>1.0</v>
      </c>
      <c r="M442" s="7">
        <v>1.0</v>
      </c>
      <c r="N442" s="7">
        <v>0.0</v>
      </c>
      <c r="O442" s="7">
        <v>0.0</v>
      </c>
      <c r="P442" s="7">
        <v>0.0</v>
      </c>
      <c r="Q442" s="7">
        <v>0.0</v>
      </c>
      <c r="R442" s="7"/>
    </row>
    <row r="443" ht="15.75" customHeight="1">
      <c r="A443" s="6" t="s">
        <v>777</v>
      </c>
      <c r="B443" s="7" t="s">
        <v>60</v>
      </c>
      <c r="C443" s="8" t="s">
        <v>15</v>
      </c>
      <c r="D443" s="7" t="s">
        <v>131</v>
      </c>
      <c r="E443" s="7" t="s">
        <v>778</v>
      </c>
      <c r="F443" s="7" t="s">
        <v>46</v>
      </c>
      <c r="G443" s="7"/>
      <c r="H443" s="7">
        <v>202.0</v>
      </c>
      <c r="I443" s="7">
        <v>32.0</v>
      </c>
      <c r="J443" s="7">
        <v>4.0</v>
      </c>
      <c r="K443" s="7">
        <v>22.0</v>
      </c>
      <c r="L443" s="7">
        <v>12.0</v>
      </c>
      <c r="M443" s="7">
        <v>2.0</v>
      </c>
      <c r="N443" s="7">
        <v>0.0</v>
      </c>
      <c r="O443" s="7">
        <v>0.0</v>
      </c>
      <c r="P443" s="7">
        <v>0.0</v>
      </c>
      <c r="Q443" s="7">
        <v>0.0</v>
      </c>
      <c r="R443" s="7"/>
    </row>
    <row r="444" ht="15.75" customHeight="1">
      <c r="A444" s="6" t="s">
        <v>777</v>
      </c>
      <c r="B444" s="7" t="s">
        <v>60</v>
      </c>
      <c r="C444" s="8" t="s">
        <v>15</v>
      </c>
      <c r="D444" s="7" t="s">
        <v>131</v>
      </c>
      <c r="E444" s="7" t="s">
        <v>779</v>
      </c>
      <c r="F444" s="7" t="s">
        <v>75</v>
      </c>
      <c r="G444" s="7" t="s">
        <v>780</v>
      </c>
      <c r="H444" s="7">
        <v>117.0</v>
      </c>
      <c r="I444" s="7">
        <v>40.0</v>
      </c>
      <c r="J444" s="7">
        <v>3.0</v>
      </c>
      <c r="K444" s="7">
        <v>17.0</v>
      </c>
      <c r="L444" s="7">
        <v>14.0</v>
      </c>
      <c r="M444" s="7">
        <v>1.0</v>
      </c>
      <c r="N444" s="7">
        <v>0.0</v>
      </c>
      <c r="O444" s="7">
        <v>0.0</v>
      </c>
      <c r="P444" s="7">
        <v>0.0</v>
      </c>
      <c r="Q444" s="7">
        <v>0.0</v>
      </c>
      <c r="R444" s="7"/>
    </row>
    <row r="445" ht="15.75" customHeight="1">
      <c r="A445" s="6" t="s">
        <v>777</v>
      </c>
      <c r="B445" s="7" t="s">
        <v>60</v>
      </c>
      <c r="C445" s="8" t="s">
        <v>15</v>
      </c>
      <c r="D445" s="7" t="s">
        <v>131</v>
      </c>
      <c r="E445" s="7" t="s">
        <v>781</v>
      </c>
      <c r="F445" s="7" t="s">
        <v>46</v>
      </c>
      <c r="G445" s="7"/>
      <c r="H445" s="7">
        <v>138.0</v>
      </c>
      <c r="I445" s="7">
        <v>21.0</v>
      </c>
      <c r="J445" s="7">
        <v>6.0</v>
      </c>
      <c r="K445" s="7">
        <v>8.0</v>
      </c>
      <c r="L445" s="7">
        <v>8.0</v>
      </c>
      <c r="M445" s="7">
        <v>3.0</v>
      </c>
      <c r="N445" s="7">
        <v>0.0</v>
      </c>
      <c r="O445" s="7">
        <v>0.0</v>
      </c>
      <c r="P445" s="7">
        <v>0.0</v>
      </c>
      <c r="Q445" s="7">
        <v>0.0</v>
      </c>
      <c r="R445" s="7"/>
    </row>
    <row r="446" ht="15.75" customHeight="1">
      <c r="A446" s="6" t="s">
        <v>777</v>
      </c>
      <c r="B446" s="7" t="s">
        <v>746</v>
      </c>
      <c r="C446" s="7" t="s">
        <v>11</v>
      </c>
      <c r="D446" s="7" t="s">
        <v>782</v>
      </c>
      <c r="E446" s="7" t="s">
        <v>783</v>
      </c>
      <c r="F446" s="7" t="s">
        <v>46</v>
      </c>
      <c r="G446" s="7"/>
      <c r="H446" s="7">
        <v>117.0</v>
      </c>
      <c r="I446" s="7">
        <v>31.0</v>
      </c>
      <c r="J446" s="7">
        <v>6.0</v>
      </c>
      <c r="K446" s="7">
        <v>13.0</v>
      </c>
      <c r="L446" s="7">
        <v>9.0</v>
      </c>
      <c r="M446" s="7">
        <v>2.0</v>
      </c>
      <c r="N446" s="7">
        <v>0.0</v>
      </c>
      <c r="O446" s="7">
        <v>0.0</v>
      </c>
      <c r="P446" s="7">
        <v>0.0</v>
      </c>
      <c r="Q446" s="7">
        <v>0.0</v>
      </c>
      <c r="R446" s="7"/>
    </row>
    <row r="447" ht="15.75" customHeight="1">
      <c r="A447" s="6" t="s">
        <v>777</v>
      </c>
      <c r="B447" s="7" t="s">
        <v>748</v>
      </c>
      <c r="C447" s="7" t="s">
        <v>11</v>
      </c>
      <c r="D447" s="7" t="s">
        <v>784</v>
      </c>
      <c r="E447" s="7" t="s">
        <v>785</v>
      </c>
      <c r="F447" s="7" t="s">
        <v>46</v>
      </c>
      <c r="G447" s="7"/>
      <c r="H447" s="7">
        <v>312.0</v>
      </c>
      <c r="I447" s="7">
        <v>46.0</v>
      </c>
      <c r="J447" s="7">
        <v>6.0</v>
      </c>
      <c r="K447" s="7">
        <v>21.0</v>
      </c>
      <c r="L447" s="7">
        <v>16.0</v>
      </c>
      <c r="M447" s="7">
        <v>3.0</v>
      </c>
      <c r="N447" s="7">
        <v>0.0</v>
      </c>
      <c r="O447" s="7">
        <v>0.0</v>
      </c>
      <c r="P447" s="7">
        <v>0.0</v>
      </c>
      <c r="Q447" s="7">
        <v>0.0</v>
      </c>
      <c r="R447" s="7" t="s">
        <v>763</v>
      </c>
    </row>
    <row r="448" ht="15.75" customHeight="1">
      <c r="A448" s="6" t="s">
        <v>777</v>
      </c>
      <c r="B448" s="7" t="s">
        <v>748</v>
      </c>
      <c r="C448" s="7" t="s">
        <v>11</v>
      </c>
      <c r="D448" s="7" t="s">
        <v>782</v>
      </c>
      <c r="E448" s="7" t="s">
        <v>786</v>
      </c>
      <c r="F448" s="7" t="s">
        <v>46</v>
      </c>
      <c r="G448" s="7"/>
      <c r="H448" s="7">
        <v>69.0</v>
      </c>
      <c r="I448" s="7">
        <v>41.0</v>
      </c>
      <c r="J448" s="7">
        <v>6.0</v>
      </c>
      <c r="K448" s="7">
        <v>22.0</v>
      </c>
      <c r="L448" s="7">
        <v>48.0</v>
      </c>
      <c r="M448" s="7">
        <v>6.0</v>
      </c>
      <c r="N448" s="7">
        <v>0.0</v>
      </c>
      <c r="O448" s="7">
        <v>0.0</v>
      </c>
      <c r="P448" s="7">
        <v>0.0</v>
      </c>
      <c r="Q448" s="7">
        <v>0.0</v>
      </c>
      <c r="R448" s="7"/>
    </row>
    <row r="449" ht="15.75" customHeight="1">
      <c r="A449" s="6" t="s">
        <v>787</v>
      </c>
      <c r="B449" s="7" t="s">
        <v>60</v>
      </c>
      <c r="C449" s="7" t="s">
        <v>7</v>
      </c>
      <c r="D449" s="7" t="s">
        <v>73</v>
      </c>
      <c r="E449" s="7" t="s">
        <v>74</v>
      </c>
      <c r="F449" s="7" t="s">
        <v>75</v>
      </c>
      <c r="G449" s="7" t="s">
        <v>414</v>
      </c>
      <c r="H449" s="7">
        <v>102.0</v>
      </c>
      <c r="I449" s="7">
        <v>59.0</v>
      </c>
      <c r="J449" s="7">
        <v>7.0</v>
      </c>
      <c r="K449" s="7">
        <v>20.0</v>
      </c>
      <c r="L449" s="7">
        <v>11.0</v>
      </c>
      <c r="M449" s="7">
        <v>0.0</v>
      </c>
      <c r="N449" s="7">
        <v>0.0</v>
      </c>
      <c r="O449" s="7">
        <v>0.0</v>
      </c>
      <c r="P449" s="7">
        <v>0.0</v>
      </c>
      <c r="Q449" s="7">
        <v>0.0</v>
      </c>
      <c r="R449" s="7"/>
    </row>
    <row r="450" ht="15.75" customHeight="1">
      <c r="A450" s="6" t="s">
        <v>787</v>
      </c>
      <c r="B450" s="7" t="s">
        <v>60</v>
      </c>
      <c r="C450" s="7" t="s">
        <v>7</v>
      </c>
      <c r="D450" s="7" t="s">
        <v>196</v>
      </c>
      <c r="E450" s="7" t="s">
        <v>463</v>
      </c>
      <c r="F450" s="7" t="s">
        <v>46</v>
      </c>
      <c r="G450" s="7"/>
      <c r="H450" s="7">
        <v>82.0</v>
      </c>
      <c r="I450" s="7">
        <v>39.0</v>
      </c>
      <c r="J450" s="7">
        <v>8.0</v>
      </c>
      <c r="K450" s="7">
        <v>9.0</v>
      </c>
      <c r="L450" s="7">
        <v>12.0</v>
      </c>
      <c r="M450" s="7">
        <v>0.0</v>
      </c>
      <c r="N450" s="7">
        <v>0.0</v>
      </c>
      <c r="O450" s="7">
        <v>0.0</v>
      </c>
      <c r="P450" s="7">
        <v>0.0</v>
      </c>
      <c r="Q450" s="7">
        <v>0.0</v>
      </c>
      <c r="R450" s="7"/>
    </row>
    <row r="451" ht="15.75" customHeight="1">
      <c r="A451" s="6" t="s">
        <v>787</v>
      </c>
      <c r="B451" s="7" t="s">
        <v>60</v>
      </c>
      <c r="C451" s="7" t="s">
        <v>7</v>
      </c>
      <c r="D451" s="7" t="s">
        <v>70</v>
      </c>
      <c r="E451" s="7" t="s">
        <v>788</v>
      </c>
      <c r="F451" s="7" t="s">
        <v>48</v>
      </c>
      <c r="G451" s="7"/>
      <c r="H451" s="7">
        <v>88.0</v>
      </c>
      <c r="I451" s="7">
        <v>25.0</v>
      </c>
      <c r="J451" s="7">
        <v>4.0</v>
      </c>
      <c r="K451" s="7">
        <v>7.0</v>
      </c>
      <c r="L451" s="7">
        <v>3.0</v>
      </c>
      <c r="M451" s="7">
        <v>0.0</v>
      </c>
      <c r="N451" s="7">
        <v>0.0</v>
      </c>
      <c r="O451" s="7">
        <v>0.0</v>
      </c>
      <c r="P451" s="7">
        <v>0.0</v>
      </c>
      <c r="Q451" s="7">
        <v>0.0</v>
      </c>
      <c r="R451" s="7"/>
    </row>
    <row r="452" ht="15.75" customHeight="1">
      <c r="A452" s="6" t="s">
        <v>787</v>
      </c>
      <c r="B452" s="7" t="s">
        <v>419</v>
      </c>
      <c r="C452" s="7" t="s">
        <v>9</v>
      </c>
      <c r="D452" s="7" t="s">
        <v>789</v>
      </c>
      <c r="E452" s="7" t="s">
        <v>790</v>
      </c>
      <c r="F452" s="7" t="s">
        <v>46</v>
      </c>
      <c r="G452" s="7"/>
      <c r="H452" s="7">
        <v>349.0</v>
      </c>
      <c r="I452" s="7">
        <v>69.0</v>
      </c>
      <c r="J452" s="7">
        <v>6.0</v>
      </c>
      <c r="K452" s="7">
        <v>32.0</v>
      </c>
      <c r="L452" s="7">
        <v>29.0</v>
      </c>
      <c r="M452" s="7">
        <v>7.0</v>
      </c>
      <c r="N452" s="7">
        <v>0.0</v>
      </c>
      <c r="O452" s="7">
        <v>0.0</v>
      </c>
      <c r="P452" s="7">
        <v>0.0</v>
      </c>
      <c r="Q452" s="7">
        <v>0.0</v>
      </c>
      <c r="R452" s="7"/>
    </row>
    <row r="453" ht="15.75" customHeight="1">
      <c r="A453" s="6" t="s">
        <v>787</v>
      </c>
      <c r="B453" s="7" t="s">
        <v>419</v>
      </c>
      <c r="C453" s="7" t="s">
        <v>9</v>
      </c>
      <c r="D453" s="7" t="s">
        <v>789</v>
      </c>
      <c r="E453" s="7" t="s">
        <v>791</v>
      </c>
      <c r="F453" s="7" t="s">
        <v>46</v>
      </c>
      <c r="G453" s="7"/>
      <c r="H453" s="7">
        <v>170.0</v>
      </c>
      <c r="I453" s="7">
        <v>35.0</v>
      </c>
      <c r="J453" s="7">
        <v>3.0</v>
      </c>
      <c r="K453" s="7">
        <v>6.0</v>
      </c>
      <c r="L453" s="7">
        <v>0.0</v>
      </c>
      <c r="M453" s="7">
        <v>0.0</v>
      </c>
      <c r="N453" s="7">
        <v>0.0</v>
      </c>
      <c r="O453" s="7">
        <v>0.0</v>
      </c>
      <c r="P453" s="7">
        <v>0.0</v>
      </c>
      <c r="Q453" s="7">
        <v>0.0</v>
      </c>
      <c r="R453" s="7"/>
    </row>
    <row r="454" ht="15.75" customHeight="1">
      <c r="A454" s="6" t="s">
        <v>787</v>
      </c>
      <c r="B454" s="7" t="s">
        <v>360</v>
      </c>
      <c r="C454" s="7" t="s">
        <v>22</v>
      </c>
      <c r="D454" s="7" t="s">
        <v>792</v>
      </c>
      <c r="E454" s="7" t="s">
        <v>793</v>
      </c>
      <c r="F454" s="7" t="s">
        <v>44</v>
      </c>
      <c r="G454" s="7"/>
      <c r="H454" s="7">
        <v>137.0</v>
      </c>
      <c r="I454" s="7">
        <v>40.0</v>
      </c>
      <c r="J454" s="7">
        <v>15.0</v>
      </c>
      <c r="K454" s="7">
        <v>9.0</v>
      </c>
      <c r="L454" s="7">
        <v>23.0</v>
      </c>
      <c r="M454" s="7">
        <v>4.0</v>
      </c>
      <c r="N454" s="7">
        <v>0.0</v>
      </c>
      <c r="O454" s="7">
        <v>0.0</v>
      </c>
      <c r="P454" s="7">
        <v>0.0</v>
      </c>
      <c r="Q454" s="7">
        <v>0.0</v>
      </c>
      <c r="R454" s="7"/>
    </row>
    <row r="455" ht="15.75" customHeight="1">
      <c r="A455" s="6" t="s">
        <v>787</v>
      </c>
      <c r="B455" s="7" t="s">
        <v>360</v>
      </c>
      <c r="C455" s="7" t="s">
        <v>22</v>
      </c>
      <c r="D455" s="7" t="s">
        <v>792</v>
      </c>
      <c r="E455" s="7" t="s">
        <v>794</v>
      </c>
      <c r="F455" s="7" t="s">
        <v>46</v>
      </c>
      <c r="G455" s="7"/>
      <c r="H455" s="7">
        <v>120.0</v>
      </c>
      <c r="I455" s="7">
        <v>55.0</v>
      </c>
      <c r="J455" s="7">
        <v>15.0</v>
      </c>
      <c r="K455" s="7">
        <v>12.0</v>
      </c>
      <c r="L455" s="7">
        <v>29.0</v>
      </c>
      <c r="M455" s="7">
        <v>4.0</v>
      </c>
      <c r="N455" s="7">
        <v>0.0</v>
      </c>
      <c r="O455" s="7">
        <v>0.0</v>
      </c>
      <c r="P455" s="7">
        <v>0.0</v>
      </c>
      <c r="Q455" s="7">
        <v>0.0</v>
      </c>
      <c r="R455" s="7"/>
    </row>
    <row r="456" ht="15.75" customHeight="1">
      <c r="A456" s="6" t="s">
        <v>787</v>
      </c>
      <c r="B456" s="7" t="s">
        <v>513</v>
      </c>
      <c r="C456" s="7" t="s">
        <v>22</v>
      </c>
      <c r="D456" s="7" t="s">
        <v>466</v>
      </c>
      <c r="E456" s="7" t="s">
        <v>795</v>
      </c>
      <c r="F456" s="7" t="s">
        <v>46</v>
      </c>
      <c r="G456" s="7"/>
      <c r="H456" s="7">
        <v>229.0</v>
      </c>
      <c r="I456" s="7">
        <v>85.0</v>
      </c>
      <c r="J456" s="7">
        <v>17.0</v>
      </c>
      <c r="K456" s="7">
        <v>34.0</v>
      </c>
      <c r="L456" s="7">
        <v>35.0</v>
      </c>
      <c r="M456" s="7">
        <v>6.0</v>
      </c>
      <c r="N456" s="7">
        <v>0.0</v>
      </c>
      <c r="O456" s="7">
        <v>0.0</v>
      </c>
      <c r="P456" s="7">
        <v>0.0</v>
      </c>
      <c r="Q456" s="7">
        <v>0.0</v>
      </c>
      <c r="R456" s="7"/>
    </row>
    <row r="457" ht="15.75" customHeight="1">
      <c r="A457" s="6" t="s">
        <v>787</v>
      </c>
      <c r="B457" s="7" t="s">
        <v>419</v>
      </c>
      <c r="C457" s="7" t="s">
        <v>9</v>
      </c>
      <c r="D457" s="7" t="s">
        <v>789</v>
      </c>
      <c r="E457" s="7" t="s">
        <v>796</v>
      </c>
      <c r="F457" s="7" t="s">
        <v>44</v>
      </c>
      <c r="G457" s="7"/>
      <c r="H457" s="7">
        <v>141.0</v>
      </c>
      <c r="I457" s="7">
        <v>60.0</v>
      </c>
      <c r="J457" s="7">
        <v>8.0</v>
      </c>
      <c r="K457" s="7">
        <v>20.0</v>
      </c>
      <c r="L457" s="7">
        <v>38.0</v>
      </c>
      <c r="M457" s="7">
        <v>2.0</v>
      </c>
      <c r="N457" s="7">
        <v>0.0</v>
      </c>
      <c r="O457" s="7">
        <v>0.0</v>
      </c>
      <c r="P457" s="7">
        <v>0.0</v>
      </c>
      <c r="Q457" s="7">
        <v>0.0</v>
      </c>
      <c r="R457" s="7"/>
    </row>
    <row r="458" ht="15.75" customHeight="1">
      <c r="A458" s="6" t="s">
        <v>797</v>
      </c>
      <c r="B458" s="7" t="s">
        <v>60</v>
      </c>
      <c r="C458" s="7" t="s">
        <v>13</v>
      </c>
      <c r="D458" s="7" t="s">
        <v>162</v>
      </c>
      <c r="E458" s="7" t="s">
        <v>211</v>
      </c>
      <c r="F458" s="7" t="s">
        <v>44</v>
      </c>
      <c r="G458" s="7"/>
      <c r="H458" s="7">
        <v>82.0</v>
      </c>
      <c r="I458" s="7">
        <v>39.0</v>
      </c>
      <c r="J458" s="7">
        <v>14.0</v>
      </c>
      <c r="K458" s="7">
        <v>18.0</v>
      </c>
      <c r="L458" s="7">
        <v>44.0</v>
      </c>
      <c r="M458" s="7">
        <v>10.0</v>
      </c>
      <c r="N458" s="7">
        <v>0.0</v>
      </c>
      <c r="O458" s="7">
        <v>0.0</v>
      </c>
      <c r="P458" s="7">
        <v>0.0</v>
      </c>
      <c r="Q458" s="7">
        <v>0.0</v>
      </c>
      <c r="R458" s="7"/>
    </row>
    <row r="459" ht="15.75" customHeight="1">
      <c r="A459" s="6" t="s">
        <v>797</v>
      </c>
      <c r="B459" s="7" t="s">
        <v>60</v>
      </c>
      <c r="C459" s="7" t="s">
        <v>13</v>
      </c>
      <c r="D459" s="7" t="s">
        <v>291</v>
      </c>
      <c r="E459" s="7" t="s">
        <v>679</v>
      </c>
      <c r="F459" s="7" t="s">
        <v>46</v>
      </c>
      <c r="G459" s="7"/>
      <c r="H459" s="7">
        <v>104.0</v>
      </c>
      <c r="I459" s="7">
        <v>23.0</v>
      </c>
      <c r="J459" s="7">
        <v>15.0</v>
      </c>
      <c r="K459" s="7">
        <v>15.0</v>
      </c>
      <c r="L459" s="7">
        <v>24.0</v>
      </c>
      <c r="M459" s="7">
        <v>5.0</v>
      </c>
      <c r="N459" s="7">
        <v>0.0</v>
      </c>
      <c r="O459" s="7">
        <v>0.0</v>
      </c>
      <c r="P459" s="7">
        <v>0.0</v>
      </c>
      <c r="Q459" s="7">
        <v>0.0</v>
      </c>
      <c r="R459" s="7"/>
    </row>
    <row r="460" ht="15.75" customHeight="1">
      <c r="A460" s="6" t="s">
        <v>797</v>
      </c>
      <c r="B460" s="7" t="s">
        <v>60</v>
      </c>
      <c r="C460" s="7" t="s">
        <v>13</v>
      </c>
      <c r="D460" s="7" t="s">
        <v>170</v>
      </c>
      <c r="E460" s="7" t="s">
        <v>798</v>
      </c>
      <c r="F460" s="7" t="s">
        <v>48</v>
      </c>
      <c r="G460" s="7"/>
      <c r="H460" s="7">
        <v>183.0</v>
      </c>
      <c r="I460" s="7">
        <v>51.0</v>
      </c>
      <c r="J460" s="7">
        <v>7.0</v>
      </c>
      <c r="K460" s="7">
        <v>21.0</v>
      </c>
      <c r="L460" s="7">
        <v>56.0</v>
      </c>
      <c r="M460" s="7">
        <v>2.0</v>
      </c>
      <c r="N460" s="7">
        <v>0.0</v>
      </c>
      <c r="O460" s="7">
        <v>0.0</v>
      </c>
      <c r="P460" s="7">
        <v>0.0</v>
      </c>
      <c r="Q460" s="7">
        <v>0.0</v>
      </c>
      <c r="R460" s="7"/>
    </row>
    <row r="461" ht="15.75" customHeight="1">
      <c r="A461" s="6" t="s">
        <v>797</v>
      </c>
      <c r="B461" s="7" t="s">
        <v>360</v>
      </c>
      <c r="C461" s="7" t="s">
        <v>4</v>
      </c>
      <c r="D461" s="7" t="s">
        <v>112</v>
      </c>
      <c r="E461" s="7" t="s">
        <v>799</v>
      </c>
      <c r="F461" s="7" t="s">
        <v>44</v>
      </c>
      <c r="G461" s="7"/>
      <c r="H461" s="7">
        <v>178.0</v>
      </c>
      <c r="I461" s="7">
        <v>38.0</v>
      </c>
      <c r="J461" s="7">
        <v>1.0</v>
      </c>
      <c r="K461" s="7">
        <v>10.0</v>
      </c>
      <c r="L461" s="7">
        <v>21.0</v>
      </c>
      <c r="M461" s="7">
        <v>0.0</v>
      </c>
      <c r="N461" s="7">
        <v>0.0</v>
      </c>
      <c r="O461" s="7">
        <v>0.0</v>
      </c>
      <c r="P461" s="7">
        <v>0.0</v>
      </c>
      <c r="Q461" s="7">
        <v>0.0</v>
      </c>
      <c r="R461" s="7"/>
    </row>
    <row r="462" ht="15.75" customHeight="1">
      <c r="A462" s="6" t="s">
        <v>797</v>
      </c>
      <c r="B462" s="7" t="s">
        <v>360</v>
      </c>
      <c r="C462" s="7" t="s">
        <v>4</v>
      </c>
      <c r="D462" s="7" t="s">
        <v>112</v>
      </c>
      <c r="E462" s="7" t="s">
        <v>800</v>
      </c>
      <c r="F462" s="7" t="s">
        <v>46</v>
      </c>
      <c r="G462" s="7"/>
      <c r="H462" s="7">
        <v>224.0</v>
      </c>
      <c r="I462" s="7">
        <v>40.0</v>
      </c>
      <c r="J462" s="7">
        <v>4.0</v>
      </c>
      <c r="K462" s="7">
        <v>5.0</v>
      </c>
      <c r="L462" s="7">
        <v>4.0</v>
      </c>
      <c r="M462" s="7">
        <v>2.0</v>
      </c>
      <c r="N462" s="7">
        <v>0.0</v>
      </c>
      <c r="O462" s="7">
        <v>0.0</v>
      </c>
      <c r="P462" s="7">
        <v>0.0</v>
      </c>
      <c r="Q462" s="7">
        <v>0.0</v>
      </c>
      <c r="R462" s="7"/>
    </row>
    <row r="463" ht="15.75" customHeight="1">
      <c r="A463" s="6" t="s">
        <v>797</v>
      </c>
      <c r="B463" s="7" t="s">
        <v>360</v>
      </c>
      <c r="C463" s="7" t="s">
        <v>4</v>
      </c>
      <c r="D463" s="7" t="s">
        <v>801</v>
      </c>
      <c r="E463" s="7" t="s">
        <v>802</v>
      </c>
      <c r="F463" s="7" t="s">
        <v>48</v>
      </c>
      <c r="G463" s="7"/>
      <c r="H463" s="7">
        <v>176.0</v>
      </c>
      <c r="I463" s="7">
        <v>54.0</v>
      </c>
      <c r="J463" s="7">
        <v>22.0</v>
      </c>
      <c r="K463" s="7">
        <v>2.0</v>
      </c>
      <c r="L463" s="7">
        <v>8.0</v>
      </c>
      <c r="M463" s="7">
        <v>1.0</v>
      </c>
      <c r="N463" s="7">
        <v>0.0</v>
      </c>
      <c r="O463" s="7">
        <v>0.0</v>
      </c>
      <c r="P463" s="7">
        <v>0.0</v>
      </c>
      <c r="Q463" s="7">
        <v>0.0</v>
      </c>
      <c r="R463" s="7"/>
    </row>
    <row r="464" ht="15.75" customHeight="1">
      <c r="A464" s="6" t="s">
        <v>797</v>
      </c>
      <c r="B464" s="7" t="s">
        <v>419</v>
      </c>
      <c r="C464" s="7" t="s">
        <v>16</v>
      </c>
      <c r="D464" s="7" t="s">
        <v>50</v>
      </c>
      <c r="E464" s="7" t="s">
        <v>803</v>
      </c>
      <c r="F464" s="7" t="s">
        <v>46</v>
      </c>
      <c r="G464" s="7"/>
      <c r="H464" s="7">
        <v>70.0</v>
      </c>
      <c r="I464" s="7">
        <v>19.0</v>
      </c>
      <c r="J464" s="7">
        <v>1.0</v>
      </c>
      <c r="K464" s="7">
        <v>21.0</v>
      </c>
      <c r="L464" s="7">
        <v>17.0</v>
      </c>
      <c r="M464" s="7">
        <v>18.0</v>
      </c>
      <c r="N464" s="7">
        <v>0.0</v>
      </c>
      <c r="O464" s="7">
        <v>0.0</v>
      </c>
      <c r="P464" s="7">
        <v>0.0</v>
      </c>
      <c r="Q464" s="7">
        <v>0.0</v>
      </c>
      <c r="R464" s="7"/>
    </row>
    <row r="465" ht="15.75" customHeight="1">
      <c r="A465" s="6" t="s">
        <v>797</v>
      </c>
      <c r="B465" s="7" t="s">
        <v>419</v>
      </c>
      <c r="C465" s="7" t="s">
        <v>16</v>
      </c>
      <c r="D465" s="7" t="s">
        <v>50</v>
      </c>
      <c r="E465" s="7" t="s">
        <v>804</v>
      </c>
      <c r="F465" s="7" t="s">
        <v>44</v>
      </c>
      <c r="G465" s="7"/>
      <c r="H465" s="7">
        <v>109.0</v>
      </c>
      <c r="I465" s="7">
        <v>46.0</v>
      </c>
      <c r="J465" s="7">
        <v>2.0</v>
      </c>
      <c r="K465" s="7">
        <v>38.0</v>
      </c>
      <c r="L465" s="7">
        <v>61.0</v>
      </c>
      <c r="M465" s="7">
        <v>8.0</v>
      </c>
      <c r="N465" s="7">
        <v>0.0</v>
      </c>
      <c r="O465" s="7">
        <v>0.0</v>
      </c>
      <c r="P465" s="7">
        <v>0.0</v>
      </c>
      <c r="Q465" s="7">
        <v>0.0</v>
      </c>
      <c r="R465" s="7"/>
    </row>
    <row r="466" ht="15.75" customHeight="1">
      <c r="A466" s="6" t="s">
        <v>797</v>
      </c>
      <c r="B466" s="7" t="s">
        <v>419</v>
      </c>
      <c r="C466" s="7" t="s">
        <v>16</v>
      </c>
      <c r="D466" s="7" t="s">
        <v>50</v>
      </c>
      <c r="E466" s="7" t="s">
        <v>805</v>
      </c>
      <c r="F466" s="7" t="s">
        <v>48</v>
      </c>
      <c r="G466" s="7"/>
      <c r="H466" s="7">
        <v>78.0</v>
      </c>
      <c r="I466" s="7">
        <v>26.0</v>
      </c>
      <c r="J466" s="7">
        <v>0.0</v>
      </c>
      <c r="K466" s="7">
        <v>8.0</v>
      </c>
      <c r="L466" s="7">
        <v>9.0</v>
      </c>
      <c r="M466" s="7">
        <v>4.0</v>
      </c>
      <c r="N466" s="7">
        <v>0.0</v>
      </c>
      <c r="O466" s="7">
        <v>0.0</v>
      </c>
      <c r="P466" s="7">
        <v>0.0</v>
      </c>
      <c r="Q466" s="7">
        <v>0.0</v>
      </c>
      <c r="R466" s="7"/>
    </row>
    <row r="467" ht="15.75" customHeight="1">
      <c r="A467" s="6" t="s">
        <v>806</v>
      </c>
      <c r="B467" s="7" t="s">
        <v>419</v>
      </c>
      <c r="C467" s="7" t="s">
        <v>11</v>
      </c>
      <c r="D467" s="7" t="s">
        <v>78</v>
      </c>
      <c r="E467" s="7" t="s">
        <v>807</v>
      </c>
      <c r="F467" s="7" t="s">
        <v>48</v>
      </c>
      <c r="G467" s="7"/>
      <c r="H467" s="7">
        <v>113.0</v>
      </c>
      <c r="I467" s="7">
        <v>45.0</v>
      </c>
      <c r="J467" s="7">
        <v>3.0</v>
      </c>
      <c r="K467" s="7">
        <v>23.0</v>
      </c>
      <c r="L467" s="7">
        <v>26.0</v>
      </c>
      <c r="M467" s="7">
        <v>1.0</v>
      </c>
      <c r="N467" s="7">
        <v>0.0</v>
      </c>
      <c r="O467" s="7">
        <v>0.0</v>
      </c>
      <c r="P467" s="7">
        <v>0.0</v>
      </c>
      <c r="Q467" s="7">
        <v>0.0</v>
      </c>
      <c r="R467" s="7"/>
    </row>
    <row r="468" ht="15.75" customHeight="1">
      <c r="A468" s="6" t="s">
        <v>806</v>
      </c>
      <c r="B468" s="7" t="s">
        <v>419</v>
      </c>
      <c r="C468" s="7" t="s">
        <v>11</v>
      </c>
      <c r="D468" s="7" t="s">
        <v>78</v>
      </c>
      <c r="E468" s="7" t="s">
        <v>808</v>
      </c>
      <c r="F468" s="7" t="s">
        <v>46</v>
      </c>
      <c r="G468" s="7"/>
      <c r="H468" s="7">
        <v>96.0</v>
      </c>
      <c r="I468" s="7">
        <v>36.0</v>
      </c>
      <c r="J468" s="7">
        <v>6.0</v>
      </c>
      <c r="K468" s="7">
        <v>37.0</v>
      </c>
      <c r="L468" s="7">
        <v>50.0</v>
      </c>
      <c r="M468" s="7">
        <v>6.0</v>
      </c>
      <c r="N468" s="7">
        <v>0.0</v>
      </c>
      <c r="O468" s="7">
        <v>0.0</v>
      </c>
      <c r="P468" s="7">
        <v>0.0</v>
      </c>
      <c r="Q468" s="7">
        <v>0.0</v>
      </c>
      <c r="R468" s="7"/>
    </row>
    <row r="469" ht="15.75" customHeight="1">
      <c r="A469" s="6" t="s">
        <v>806</v>
      </c>
      <c r="B469" s="7" t="s">
        <v>419</v>
      </c>
      <c r="C469" s="7" t="s">
        <v>11</v>
      </c>
      <c r="D469" s="7" t="s">
        <v>78</v>
      </c>
      <c r="E469" s="7" t="s">
        <v>809</v>
      </c>
      <c r="F469" s="7" t="s">
        <v>46</v>
      </c>
      <c r="G469" s="7"/>
      <c r="H469" s="7">
        <v>101.0</v>
      </c>
      <c r="I469" s="7">
        <v>34.0</v>
      </c>
      <c r="J469" s="7">
        <v>11.0</v>
      </c>
      <c r="K469" s="7">
        <v>24.0</v>
      </c>
      <c r="L469" s="7">
        <v>16.0</v>
      </c>
      <c r="M469" s="7">
        <v>2.0</v>
      </c>
      <c r="N469" s="7">
        <v>0.0</v>
      </c>
      <c r="O469" s="7">
        <v>0.0</v>
      </c>
      <c r="P469" s="7">
        <v>0.0</v>
      </c>
      <c r="Q469" s="7">
        <v>0.0</v>
      </c>
      <c r="R469" s="7"/>
    </row>
    <row r="470" ht="15.75" customHeight="1">
      <c r="A470" s="6" t="s">
        <v>810</v>
      </c>
      <c r="B470" s="7" t="s">
        <v>60</v>
      </c>
      <c r="C470" s="7" t="s">
        <v>7</v>
      </c>
      <c r="D470" s="7" t="s">
        <v>73</v>
      </c>
      <c r="E470" s="7" t="s">
        <v>74</v>
      </c>
      <c r="F470" s="7" t="s">
        <v>75</v>
      </c>
      <c r="G470" s="7" t="s">
        <v>811</v>
      </c>
      <c r="H470" s="7">
        <v>130.0</v>
      </c>
      <c r="I470" s="7">
        <v>51.0</v>
      </c>
      <c r="J470" s="7">
        <v>7.0</v>
      </c>
      <c r="K470" s="7">
        <v>43.0</v>
      </c>
      <c r="L470" s="7">
        <v>8.0</v>
      </c>
      <c r="M470" s="7">
        <v>0.0</v>
      </c>
      <c r="N470" s="7">
        <v>0.0</v>
      </c>
      <c r="O470" s="7">
        <v>0.0</v>
      </c>
      <c r="P470" s="7">
        <v>0.0</v>
      </c>
      <c r="Q470" s="7">
        <v>0.0</v>
      </c>
      <c r="R470" s="7"/>
    </row>
    <row r="471" ht="15.75" customHeight="1">
      <c r="A471" s="6" t="s">
        <v>810</v>
      </c>
      <c r="B471" s="7" t="s">
        <v>60</v>
      </c>
      <c r="C471" s="7" t="s">
        <v>7</v>
      </c>
      <c r="D471" s="7" t="s">
        <v>196</v>
      </c>
      <c r="E471" s="7" t="s">
        <v>463</v>
      </c>
      <c r="F471" s="7" t="s">
        <v>46</v>
      </c>
      <c r="G471" s="7"/>
      <c r="H471" s="7">
        <v>265.0</v>
      </c>
      <c r="I471" s="7">
        <v>57.0</v>
      </c>
      <c r="J471" s="7">
        <v>9.0</v>
      </c>
      <c r="K471" s="7">
        <v>31.0</v>
      </c>
      <c r="L471" s="7">
        <v>10.0</v>
      </c>
      <c r="M471" s="7">
        <v>0.0</v>
      </c>
      <c r="N471" s="7">
        <v>0.0</v>
      </c>
      <c r="O471" s="7">
        <v>0.0</v>
      </c>
      <c r="P471" s="7">
        <v>0.0</v>
      </c>
      <c r="Q471" s="7">
        <v>0.0</v>
      </c>
      <c r="R471" s="7"/>
    </row>
    <row r="472" ht="15.75" customHeight="1">
      <c r="A472" s="6" t="s">
        <v>810</v>
      </c>
      <c r="B472" s="7" t="s">
        <v>60</v>
      </c>
      <c r="C472" s="7" t="s">
        <v>7</v>
      </c>
      <c r="D472" s="7" t="s">
        <v>70</v>
      </c>
      <c r="E472" s="7" t="s">
        <v>788</v>
      </c>
      <c r="F472" s="7" t="s">
        <v>48</v>
      </c>
      <c r="G472" s="7"/>
      <c r="H472" s="7">
        <v>149.0</v>
      </c>
      <c r="I472" s="7">
        <v>42.0</v>
      </c>
      <c r="J472" s="7">
        <v>6.0</v>
      </c>
      <c r="K472" s="7">
        <v>9.0</v>
      </c>
      <c r="L472" s="7">
        <v>2.0</v>
      </c>
      <c r="M472" s="7">
        <v>0.0</v>
      </c>
      <c r="N472" s="7">
        <v>0.0</v>
      </c>
      <c r="O472" s="7">
        <v>0.0</v>
      </c>
      <c r="P472" s="7">
        <v>0.0</v>
      </c>
      <c r="Q472" s="7">
        <v>0.0</v>
      </c>
      <c r="R472" s="7"/>
    </row>
    <row r="473" ht="15.75" customHeight="1">
      <c r="A473" s="6" t="s">
        <v>810</v>
      </c>
      <c r="B473" s="7" t="s">
        <v>648</v>
      </c>
      <c r="C473" s="7" t="s">
        <v>15</v>
      </c>
      <c r="D473" s="7" t="s">
        <v>812</v>
      </c>
      <c r="E473" s="7" t="s">
        <v>813</v>
      </c>
      <c r="F473" s="7" t="s">
        <v>46</v>
      </c>
      <c r="G473" s="7"/>
      <c r="H473" s="7">
        <v>183.0</v>
      </c>
      <c r="I473" s="7">
        <v>49.0</v>
      </c>
      <c r="J473" s="7">
        <v>12.0</v>
      </c>
      <c r="K473" s="7">
        <v>11.0</v>
      </c>
      <c r="L473" s="7">
        <v>13.0</v>
      </c>
      <c r="M473" s="7">
        <v>2.0</v>
      </c>
      <c r="N473" s="7">
        <v>0.0</v>
      </c>
      <c r="O473" s="7">
        <v>0.0</v>
      </c>
      <c r="P473" s="7">
        <v>0.0</v>
      </c>
      <c r="Q473" s="7">
        <v>0.0</v>
      </c>
      <c r="R473" s="7"/>
    </row>
    <row r="474" ht="15.75" customHeight="1">
      <c r="A474" s="6" t="s">
        <v>810</v>
      </c>
      <c r="B474" s="7" t="s">
        <v>814</v>
      </c>
      <c r="C474" s="7" t="s">
        <v>15</v>
      </c>
      <c r="D474" s="7" t="s">
        <v>812</v>
      </c>
      <c r="E474" s="7" t="s">
        <v>815</v>
      </c>
      <c r="F474" s="7" t="s">
        <v>46</v>
      </c>
      <c r="G474" s="7"/>
      <c r="H474" s="7">
        <v>313.0</v>
      </c>
      <c r="I474" s="7">
        <v>62.0</v>
      </c>
      <c r="J474" s="7">
        <v>4.0</v>
      </c>
      <c r="K474" s="7">
        <v>9.0</v>
      </c>
      <c r="L474" s="7">
        <v>22.0</v>
      </c>
      <c r="M474" s="7">
        <v>3.0</v>
      </c>
      <c r="N474" s="7">
        <v>0.0</v>
      </c>
      <c r="O474" s="7">
        <v>0.0</v>
      </c>
      <c r="P474" s="7">
        <v>0.0</v>
      </c>
      <c r="Q474" s="7">
        <v>0.0</v>
      </c>
      <c r="R474" s="7"/>
    </row>
    <row r="475" ht="15.75" customHeight="1">
      <c r="A475" s="6" t="s">
        <v>810</v>
      </c>
      <c r="B475" s="7" t="s">
        <v>814</v>
      </c>
      <c r="C475" s="7" t="s">
        <v>15</v>
      </c>
      <c r="D475" s="7" t="s">
        <v>816</v>
      </c>
      <c r="E475" s="7" t="s">
        <v>817</v>
      </c>
      <c r="F475" s="7" t="s">
        <v>46</v>
      </c>
      <c r="G475" s="7"/>
      <c r="H475" s="7">
        <v>240.0</v>
      </c>
      <c r="I475" s="7">
        <v>229.0</v>
      </c>
      <c r="J475" s="7">
        <v>137.0</v>
      </c>
      <c r="K475" s="7">
        <v>12.0</v>
      </c>
      <c r="L475" s="7">
        <v>28.0</v>
      </c>
      <c r="M475" s="7">
        <v>8.0</v>
      </c>
      <c r="N475" s="7">
        <v>0.0</v>
      </c>
      <c r="O475" s="7">
        <v>0.0</v>
      </c>
      <c r="P475" s="7">
        <v>0.0</v>
      </c>
      <c r="Q475" s="7">
        <v>0.0</v>
      </c>
      <c r="R475" s="7"/>
    </row>
    <row r="476" ht="15.75" customHeight="1">
      <c r="A476" s="6" t="s">
        <v>818</v>
      </c>
      <c r="B476" s="7" t="s">
        <v>60</v>
      </c>
      <c r="C476" s="8" t="s">
        <v>21</v>
      </c>
      <c r="D476" s="7" t="s">
        <v>196</v>
      </c>
      <c r="E476" s="7" t="s">
        <v>197</v>
      </c>
      <c r="F476" s="7" t="s">
        <v>46</v>
      </c>
      <c r="G476" s="7"/>
      <c r="H476" s="7">
        <v>107.0</v>
      </c>
      <c r="I476" s="7">
        <v>24.0</v>
      </c>
      <c r="J476" s="7">
        <v>7.0</v>
      </c>
      <c r="K476" s="7">
        <v>3.0</v>
      </c>
      <c r="L476" s="7">
        <v>4.0</v>
      </c>
      <c r="M476" s="7">
        <v>0.0</v>
      </c>
      <c r="N476" s="7">
        <v>0.0</v>
      </c>
      <c r="O476" s="7">
        <v>0.0</v>
      </c>
      <c r="P476" s="7">
        <v>0.0</v>
      </c>
      <c r="Q476" s="7">
        <v>0.0</v>
      </c>
      <c r="R476" s="7"/>
    </row>
    <row r="477" ht="15.75" customHeight="1">
      <c r="A477" s="6" t="s">
        <v>818</v>
      </c>
      <c r="B477" s="7" t="s">
        <v>60</v>
      </c>
      <c r="C477" s="8" t="s">
        <v>21</v>
      </c>
      <c r="D477" s="7" t="s">
        <v>628</v>
      </c>
      <c r="E477" s="7" t="s">
        <v>819</v>
      </c>
      <c r="F477" s="7" t="s">
        <v>46</v>
      </c>
      <c r="G477" s="7"/>
      <c r="H477" s="7">
        <v>161.0</v>
      </c>
      <c r="I477" s="7">
        <v>34.0</v>
      </c>
      <c r="J477" s="7">
        <v>15.0</v>
      </c>
      <c r="K477" s="7">
        <v>7.0</v>
      </c>
      <c r="L477" s="7">
        <v>7.0</v>
      </c>
      <c r="M477" s="7">
        <v>1.0</v>
      </c>
      <c r="N477" s="7">
        <v>0.0</v>
      </c>
      <c r="O477" s="7">
        <v>0.0</v>
      </c>
      <c r="P477" s="7">
        <v>0.0</v>
      </c>
      <c r="Q477" s="7">
        <v>0.0</v>
      </c>
      <c r="R477" s="7"/>
    </row>
    <row r="478" ht="15.75" customHeight="1">
      <c r="A478" s="6" t="s">
        <v>818</v>
      </c>
      <c r="B478" s="7" t="s">
        <v>60</v>
      </c>
      <c r="C478" s="8" t="s">
        <v>21</v>
      </c>
      <c r="D478" s="7" t="s">
        <v>628</v>
      </c>
      <c r="E478" s="7" t="s">
        <v>202</v>
      </c>
      <c r="F478" s="7" t="s">
        <v>48</v>
      </c>
      <c r="G478" s="7"/>
      <c r="H478" s="7">
        <v>238.0</v>
      </c>
      <c r="I478" s="7">
        <v>67.0</v>
      </c>
      <c r="J478" s="7">
        <v>4.0</v>
      </c>
      <c r="K478" s="7">
        <v>14.0</v>
      </c>
      <c r="L478" s="7">
        <v>5.0</v>
      </c>
      <c r="M478" s="7">
        <v>0.0</v>
      </c>
      <c r="N478" s="7">
        <v>0.0</v>
      </c>
      <c r="O478" s="7">
        <v>0.0</v>
      </c>
      <c r="P478" s="7">
        <v>0.0</v>
      </c>
      <c r="Q478" s="7">
        <v>0.0</v>
      </c>
      <c r="R478" s="7"/>
    </row>
    <row r="479" ht="15.75" customHeight="1">
      <c r="A479" s="6" t="s">
        <v>820</v>
      </c>
      <c r="B479" s="7" t="s">
        <v>419</v>
      </c>
      <c r="C479" s="7" t="s">
        <v>9</v>
      </c>
      <c r="D479" s="7" t="s">
        <v>789</v>
      </c>
      <c r="E479" s="7" t="s">
        <v>821</v>
      </c>
      <c r="F479" s="7" t="s">
        <v>46</v>
      </c>
      <c r="G479" s="7"/>
      <c r="H479" s="7">
        <v>58.0</v>
      </c>
      <c r="I479" s="7">
        <v>14.0</v>
      </c>
      <c r="J479" s="7">
        <v>2.0</v>
      </c>
      <c r="K479" s="7">
        <v>4.0</v>
      </c>
      <c r="L479" s="7">
        <v>9.0</v>
      </c>
      <c r="M479" s="7">
        <v>3.0</v>
      </c>
      <c r="N479" s="7">
        <v>0.0</v>
      </c>
      <c r="O479" s="7">
        <v>0.0</v>
      </c>
      <c r="P479" s="7">
        <v>0.0</v>
      </c>
      <c r="Q479" s="7">
        <v>0.0</v>
      </c>
      <c r="R479" s="7"/>
    </row>
    <row r="480" ht="15.75" customHeight="1">
      <c r="A480" s="6" t="s">
        <v>820</v>
      </c>
      <c r="B480" s="7" t="s">
        <v>419</v>
      </c>
      <c r="C480" s="7" t="s">
        <v>9</v>
      </c>
      <c r="D480" s="7" t="s">
        <v>789</v>
      </c>
      <c r="E480" s="7" t="s">
        <v>822</v>
      </c>
      <c r="F480" s="7" t="s">
        <v>44</v>
      </c>
      <c r="G480" s="7"/>
      <c r="H480" s="7">
        <v>29.0</v>
      </c>
      <c r="I480" s="7">
        <v>18.0</v>
      </c>
      <c r="J480" s="7">
        <v>13.0</v>
      </c>
      <c r="K480" s="7">
        <v>9.0</v>
      </c>
      <c r="L480" s="7">
        <v>39.0</v>
      </c>
      <c r="M480" s="7">
        <v>7.0</v>
      </c>
      <c r="N480" s="7">
        <v>0.0</v>
      </c>
      <c r="O480" s="7">
        <v>0.0</v>
      </c>
      <c r="P480" s="7">
        <v>0.0</v>
      </c>
      <c r="Q480" s="7">
        <v>0.0</v>
      </c>
      <c r="R480" s="7"/>
    </row>
    <row r="481" ht="15.75" customHeight="1">
      <c r="A481" s="6" t="s">
        <v>820</v>
      </c>
      <c r="B481" s="7" t="s">
        <v>360</v>
      </c>
      <c r="C481" s="7" t="s">
        <v>17</v>
      </c>
      <c r="D481" s="7" t="s">
        <v>349</v>
      </c>
      <c r="E481" s="7" t="s">
        <v>823</v>
      </c>
      <c r="F481" s="7" t="s">
        <v>44</v>
      </c>
      <c r="G481" s="7"/>
      <c r="H481" s="7">
        <v>23.0</v>
      </c>
      <c r="I481" s="7">
        <v>9.0</v>
      </c>
      <c r="J481" s="7">
        <v>3.0</v>
      </c>
      <c r="K481" s="7">
        <v>0.0</v>
      </c>
      <c r="L481" s="7">
        <v>0.0</v>
      </c>
      <c r="M481" s="7">
        <v>0.0</v>
      </c>
      <c r="N481" s="7">
        <v>0.0</v>
      </c>
      <c r="O481" s="7">
        <v>0.0</v>
      </c>
      <c r="P481" s="7">
        <v>0.0</v>
      </c>
      <c r="Q481" s="7">
        <v>0.0</v>
      </c>
      <c r="R481" s="7" t="s">
        <v>824</v>
      </c>
    </row>
    <row r="482" ht="15.75" customHeight="1">
      <c r="A482" s="6" t="s">
        <v>820</v>
      </c>
      <c r="B482" s="7" t="s">
        <v>360</v>
      </c>
      <c r="C482" s="7" t="s">
        <v>17</v>
      </c>
      <c r="D482" s="7" t="s">
        <v>825</v>
      </c>
      <c r="E482" s="7" t="s">
        <v>826</v>
      </c>
      <c r="F482" s="7" t="s">
        <v>48</v>
      </c>
      <c r="G482" s="7"/>
      <c r="H482" s="7">
        <v>67.0</v>
      </c>
      <c r="I482" s="7">
        <v>35.0</v>
      </c>
      <c r="J482" s="7">
        <v>3.0</v>
      </c>
      <c r="K482" s="7">
        <v>23.0</v>
      </c>
      <c r="L482" s="7">
        <v>14.0</v>
      </c>
      <c r="M482" s="7">
        <v>2.0</v>
      </c>
      <c r="N482" s="7">
        <v>0.0</v>
      </c>
      <c r="O482" s="7">
        <v>0.0</v>
      </c>
      <c r="P482" s="7">
        <v>0.0</v>
      </c>
      <c r="Q482" s="7">
        <v>0.0</v>
      </c>
      <c r="R482" s="7"/>
    </row>
    <row r="483" ht="15.75" customHeight="1">
      <c r="A483" s="6" t="s">
        <v>820</v>
      </c>
      <c r="B483" s="7" t="s">
        <v>648</v>
      </c>
      <c r="C483" s="7" t="s">
        <v>17</v>
      </c>
      <c r="D483" s="7" t="s">
        <v>827</v>
      </c>
      <c r="E483" s="7" t="s">
        <v>828</v>
      </c>
      <c r="F483" s="7" t="s">
        <v>46</v>
      </c>
      <c r="G483" s="7"/>
      <c r="H483" s="7">
        <v>164.0</v>
      </c>
      <c r="I483" s="7">
        <v>101.0</v>
      </c>
      <c r="J483" s="7">
        <v>6.0</v>
      </c>
      <c r="K483" s="7">
        <v>67.0</v>
      </c>
      <c r="L483" s="7">
        <v>29.0</v>
      </c>
      <c r="M483" s="7">
        <v>8.0</v>
      </c>
      <c r="N483" s="7">
        <v>0.0</v>
      </c>
      <c r="O483" s="7">
        <v>0.0</v>
      </c>
      <c r="P483" s="7">
        <v>0.0</v>
      </c>
      <c r="Q483" s="7">
        <v>0.0</v>
      </c>
      <c r="R483" s="7"/>
    </row>
    <row r="484" ht="15.75" customHeight="1">
      <c r="A484" s="6" t="s">
        <v>820</v>
      </c>
      <c r="B484" s="7" t="s">
        <v>829</v>
      </c>
      <c r="C484" s="7" t="s">
        <v>12</v>
      </c>
      <c r="D484" s="7" t="s">
        <v>830</v>
      </c>
      <c r="E484" s="7" t="s">
        <v>831</v>
      </c>
      <c r="F484" s="7" t="s">
        <v>44</v>
      </c>
      <c r="G484" s="7"/>
      <c r="H484" s="7">
        <v>46.0</v>
      </c>
      <c r="I484" s="7">
        <v>33.0</v>
      </c>
      <c r="J484" s="7">
        <v>9.0</v>
      </c>
      <c r="K484" s="7">
        <v>1.0</v>
      </c>
      <c r="L484" s="7">
        <v>3.0</v>
      </c>
      <c r="M484" s="7">
        <v>0.0</v>
      </c>
      <c r="N484" s="7">
        <v>0.0</v>
      </c>
      <c r="O484" s="7">
        <v>0.0</v>
      </c>
      <c r="P484" s="7">
        <v>0.0</v>
      </c>
      <c r="Q484" s="7">
        <v>0.0</v>
      </c>
      <c r="R484" s="7"/>
    </row>
    <row r="485" ht="15.75" customHeight="1">
      <c r="A485" s="6" t="s">
        <v>820</v>
      </c>
      <c r="B485" s="7" t="s">
        <v>832</v>
      </c>
      <c r="C485" s="7" t="s">
        <v>12</v>
      </c>
      <c r="D485" s="7" t="s">
        <v>12</v>
      </c>
      <c r="E485" s="7" t="s">
        <v>833</v>
      </c>
      <c r="F485" s="7" t="s">
        <v>46</v>
      </c>
      <c r="G485" s="7"/>
      <c r="H485" s="7">
        <v>122.0</v>
      </c>
      <c r="I485" s="7">
        <v>91.0</v>
      </c>
      <c r="J485" s="7">
        <v>15.0</v>
      </c>
      <c r="K485" s="7">
        <v>16.0</v>
      </c>
      <c r="L485" s="7">
        <v>15.0</v>
      </c>
      <c r="M485" s="7">
        <v>2.0</v>
      </c>
      <c r="N485" s="7">
        <v>0.0</v>
      </c>
      <c r="O485" s="7">
        <v>0.0</v>
      </c>
      <c r="P485" s="7">
        <v>0.0</v>
      </c>
      <c r="Q485" s="7">
        <v>0.0</v>
      </c>
      <c r="R485" s="7"/>
    </row>
    <row r="486" ht="15.75" customHeight="1">
      <c r="A486" s="6" t="s">
        <v>820</v>
      </c>
      <c r="B486" s="7" t="s">
        <v>832</v>
      </c>
      <c r="C486" s="7" t="s">
        <v>12</v>
      </c>
      <c r="D486" s="7" t="s">
        <v>12</v>
      </c>
      <c r="E486" s="7" t="s">
        <v>834</v>
      </c>
      <c r="F486" s="7" t="s">
        <v>46</v>
      </c>
      <c r="G486" s="7"/>
      <c r="H486" s="7">
        <v>246.0</v>
      </c>
      <c r="I486" s="7">
        <v>91.0</v>
      </c>
      <c r="J486" s="7">
        <v>20.0</v>
      </c>
      <c r="K486" s="7">
        <v>60.0</v>
      </c>
      <c r="L486" s="7">
        <v>32.0</v>
      </c>
      <c r="M486" s="7">
        <v>6.0</v>
      </c>
      <c r="N486" s="7">
        <v>0.0</v>
      </c>
      <c r="O486" s="7">
        <v>0.0</v>
      </c>
      <c r="P486" s="7">
        <v>0.0</v>
      </c>
      <c r="Q486" s="7">
        <v>0.0</v>
      </c>
      <c r="R486" s="7"/>
    </row>
    <row r="487" ht="15.75" customHeight="1">
      <c r="A487" s="6" t="s">
        <v>835</v>
      </c>
      <c r="B487" s="7" t="s">
        <v>829</v>
      </c>
      <c r="C487" s="7" t="s">
        <v>7</v>
      </c>
      <c r="D487" s="7" t="s">
        <v>836</v>
      </c>
      <c r="E487" s="7" t="s">
        <v>837</v>
      </c>
      <c r="F487" s="7" t="s">
        <v>48</v>
      </c>
      <c r="G487" s="7"/>
      <c r="H487" s="7">
        <v>154.0</v>
      </c>
      <c r="I487" s="7">
        <v>24.0</v>
      </c>
      <c r="J487" s="7">
        <v>1.0</v>
      </c>
      <c r="K487" s="7">
        <v>3.0</v>
      </c>
      <c r="L487" s="7">
        <v>1.0</v>
      </c>
      <c r="M487" s="7">
        <v>0.0</v>
      </c>
      <c r="N487" s="7">
        <v>0.0</v>
      </c>
      <c r="O487" s="7">
        <v>0.0</v>
      </c>
      <c r="P487" s="7">
        <v>0.0</v>
      </c>
      <c r="Q487" s="7">
        <v>0.0</v>
      </c>
      <c r="R487" s="7"/>
    </row>
    <row r="488" ht="15.75" customHeight="1">
      <c r="A488" s="6" t="s">
        <v>835</v>
      </c>
      <c r="B488" s="7" t="s">
        <v>360</v>
      </c>
      <c r="C488" s="7" t="s">
        <v>22</v>
      </c>
      <c r="D488" s="7" t="s">
        <v>295</v>
      </c>
      <c r="E488" s="7" t="s">
        <v>838</v>
      </c>
      <c r="F488" s="7" t="s">
        <v>46</v>
      </c>
      <c r="G488" s="7"/>
      <c r="H488" s="7">
        <v>97.0</v>
      </c>
      <c r="I488" s="7">
        <v>19.0</v>
      </c>
      <c r="J488" s="7">
        <v>7.0</v>
      </c>
      <c r="K488" s="7">
        <v>8.0</v>
      </c>
      <c r="L488" s="7">
        <v>15.0</v>
      </c>
      <c r="M488" s="7">
        <v>0.0</v>
      </c>
      <c r="N488" s="7">
        <v>0.0</v>
      </c>
      <c r="O488" s="7">
        <v>0.0</v>
      </c>
      <c r="P488" s="7">
        <v>0.0</v>
      </c>
      <c r="Q488" s="7">
        <v>0.0</v>
      </c>
      <c r="R488" s="7"/>
    </row>
    <row r="489" ht="15.75" customHeight="1">
      <c r="A489" s="6" t="s">
        <v>835</v>
      </c>
      <c r="B489" s="7" t="s">
        <v>360</v>
      </c>
      <c r="C489" s="7" t="s">
        <v>22</v>
      </c>
      <c r="D489" s="7" t="s">
        <v>295</v>
      </c>
      <c r="E489" s="7" t="s">
        <v>464</v>
      </c>
      <c r="F489" s="7" t="s">
        <v>44</v>
      </c>
      <c r="G489" s="7"/>
      <c r="H489" s="7">
        <v>61.0</v>
      </c>
      <c r="I489" s="7">
        <v>25.0</v>
      </c>
      <c r="J489" s="7">
        <v>5.0</v>
      </c>
      <c r="K489" s="7">
        <v>14.0</v>
      </c>
      <c r="L489" s="7">
        <v>34.0</v>
      </c>
      <c r="M489" s="7">
        <v>7.0</v>
      </c>
      <c r="N489" s="7">
        <v>0.0</v>
      </c>
      <c r="O489" s="7">
        <v>0.0</v>
      </c>
      <c r="P489" s="7">
        <v>0.0</v>
      </c>
      <c r="Q489" s="7">
        <v>0.0</v>
      </c>
      <c r="R489" s="7"/>
    </row>
    <row r="490" ht="15.75" customHeight="1">
      <c r="A490" s="6" t="s">
        <v>835</v>
      </c>
      <c r="B490" s="7" t="s">
        <v>60</v>
      </c>
      <c r="C490" s="7" t="s">
        <v>16</v>
      </c>
      <c r="D490" s="7" t="s">
        <v>282</v>
      </c>
      <c r="E490" s="7" t="s">
        <v>839</v>
      </c>
      <c r="F490" s="7" t="s">
        <v>46</v>
      </c>
      <c r="G490" s="7"/>
      <c r="H490" s="7">
        <v>290.0</v>
      </c>
      <c r="I490" s="7">
        <v>43.0</v>
      </c>
      <c r="J490" s="7">
        <v>24.0</v>
      </c>
      <c r="K490" s="7">
        <v>40.0</v>
      </c>
      <c r="L490" s="7">
        <v>62.0</v>
      </c>
      <c r="M490" s="7">
        <v>12.0</v>
      </c>
      <c r="N490" s="7">
        <v>0.0</v>
      </c>
      <c r="O490" s="7">
        <v>0.0</v>
      </c>
      <c r="P490" s="7">
        <v>0.0</v>
      </c>
      <c r="Q490" s="7">
        <v>0.0</v>
      </c>
      <c r="R490" s="7"/>
    </row>
    <row r="491" ht="15.75" customHeight="1">
      <c r="A491" s="6" t="s">
        <v>835</v>
      </c>
      <c r="B491" s="7" t="s">
        <v>60</v>
      </c>
      <c r="C491" s="7" t="s">
        <v>16</v>
      </c>
      <c r="D491" s="7" t="s">
        <v>282</v>
      </c>
      <c r="E491" s="7" t="s">
        <v>840</v>
      </c>
      <c r="F491" s="7" t="s">
        <v>44</v>
      </c>
      <c r="G491" s="7"/>
      <c r="H491" s="7">
        <v>282.0</v>
      </c>
      <c r="I491" s="7">
        <v>26.0</v>
      </c>
      <c r="J491" s="7">
        <v>15.0</v>
      </c>
      <c r="K491" s="7">
        <v>81.0</v>
      </c>
      <c r="L491" s="7">
        <v>125.0</v>
      </c>
      <c r="M491" s="7">
        <v>11.0</v>
      </c>
      <c r="N491" s="7">
        <v>0.0</v>
      </c>
      <c r="O491" s="7">
        <v>0.0</v>
      </c>
      <c r="P491" s="7">
        <v>0.0</v>
      </c>
      <c r="Q491" s="7">
        <v>0.0</v>
      </c>
      <c r="R491" s="7"/>
    </row>
    <row r="492" ht="15.75" customHeight="1">
      <c r="A492" s="6" t="s">
        <v>835</v>
      </c>
      <c r="B492" s="7" t="s">
        <v>60</v>
      </c>
      <c r="C492" s="7" t="s">
        <v>16</v>
      </c>
      <c r="D492" s="7" t="s">
        <v>282</v>
      </c>
      <c r="E492" s="7" t="s">
        <v>841</v>
      </c>
      <c r="F492" s="7" t="s">
        <v>48</v>
      </c>
      <c r="G492" s="7"/>
      <c r="H492" s="7">
        <v>180.0</v>
      </c>
      <c r="I492" s="7">
        <v>17.0</v>
      </c>
      <c r="J492" s="7">
        <v>13.0</v>
      </c>
      <c r="K492" s="7">
        <v>14.0</v>
      </c>
      <c r="L492" s="7">
        <v>56.0</v>
      </c>
      <c r="M492" s="7">
        <v>3.0</v>
      </c>
      <c r="N492" s="7">
        <v>0.0</v>
      </c>
      <c r="O492" s="7">
        <v>0.0</v>
      </c>
      <c r="P492" s="7">
        <v>0.0</v>
      </c>
      <c r="Q492" s="7">
        <v>0.0</v>
      </c>
      <c r="R492" s="7"/>
    </row>
    <row r="493" ht="15.75" customHeight="1">
      <c r="A493" s="6" t="s">
        <v>835</v>
      </c>
      <c r="B493" s="7" t="s">
        <v>465</v>
      </c>
      <c r="C493" s="7" t="s">
        <v>22</v>
      </c>
      <c r="D493" s="7" t="s">
        <v>792</v>
      </c>
      <c r="E493" s="7" t="s">
        <v>842</v>
      </c>
      <c r="F493" s="7" t="s">
        <v>46</v>
      </c>
      <c r="G493" s="7"/>
      <c r="H493" s="7">
        <v>83.0</v>
      </c>
      <c r="I493" s="7">
        <v>48.0</v>
      </c>
      <c r="J493" s="7">
        <v>4.0</v>
      </c>
      <c r="K493" s="7">
        <v>20.0</v>
      </c>
      <c r="L493" s="7">
        <v>31.0</v>
      </c>
      <c r="M493" s="7">
        <v>4.0</v>
      </c>
      <c r="N493" s="7">
        <v>0.0</v>
      </c>
      <c r="O493" s="7">
        <v>0.0</v>
      </c>
      <c r="P493" s="7">
        <v>0.0</v>
      </c>
      <c r="Q493" s="7">
        <v>0.0</v>
      </c>
      <c r="R493" s="7"/>
    </row>
    <row r="494" ht="15.75" customHeight="1">
      <c r="A494" s="6" t="s">
        <v>835</v>
      </c>
      <c r="B494" s="7" t="s">
        <v>843</v>
      </c>
      <c r="C494" s="7" t="s">
        <v>12</v>
      </c>
      <c r="D494" s="7" t="s">
        <v>83</v>
      </c>
      <c r="E494" s="7" t="s">
        <v>844</v>
      </c>
      <c r="F494" s="7" t="s">
        <v>44</v>
      </c>
      <c r="G494" s="7"/>
      <c r="H494" s="7">
        <v>74.0</v>
      </c>
      <c r="I494" s="7">
        <v>24.0</v>
      </c>
      <c r="J494" s="7">
        <v>8.0</v>
      </c>
      <c r="K494" s="7">
        <v>2.0</v>
      </c>
      <c r="L494" s="7">
        <v>0.0</v>
      </c>
      <c r="M494" s="7">
        <v>0.0</v>
      </c>
      <c r="N494" s="7">
        <v>0.0</v>
      </c>
      <c r="O494" s="7">
        <v>0.0</v>
      </c>
      <c r="P494" s="7">
        <v>0.0</v>
      </c>
      <c r="Q494" s="7">
        <v>0.0</v>
      </c>
      <c r="R494" s="7"/>
    </row>
    <row r="495" ht="15.75" customHeight="1">
      <c r="A495" s="6" t="s">
        <v>835</v>
      </c>
      <c r="B495" s="7" t="s">
        <v>419</v>
      </c>
      <c r="C495" s="7" t="s">
        <v>12</v>
      </c>
      <c r="D495" s="7" t="s">
        <v>78</v>
      </c>
      <c r="E495" s="7" t="s">
        <v>845</v>
      </c>
      <c r="F495" s="7" t="s">
        <v>46</v>
      </c>
      <c r="G495" s="7"/>
      <c r="H495" s="7">
        <v>45.0</v>
      </c>
      <c r="I495" s="7">
        <v>11.0</v>
      </c>
      <c r="J495" s="7">
        <v>1.0</v>
      </c>
      <c r="K495" s="7">
        <v>18.0</v>
      </c>
      <c r="L495" s="7">
        <v>7.0</v>
      </c>
      <c r="M495" s="7">
        <v>2.0</v>
      </c>
      <c r="N495" s="7">
        <v>0.0</v>
      </c>
      <c r="O495" s="7">
        <v>0.0</v>
      </c>
      <c r="P495" s="7">
        <v>0.0</v>
      </c>
      <c r="Q495" s="7">
        <v>0.0</v>
      </c>
      <c r="R495" s="7"/>
    </row>
    <row r="496" ht="15.75" customHeight="1">
      <c r="A496" s="6" t="s">
        <v>835</v>
      </c>
      <c r="B496" s="7" t="s">
        <v>832</v>
      </c>
      <c r="C496" s="7" t="s">
        <v>7</v>
      </c>
      <c r="D496" s="7" t="s">
        <v>73</v>
      </c>
      <c r="E496" s="7" t="s">
        <v>846</v>
      </c>
      <c r="F496" s="7" t="s">
        <v>46</v>
      </c>
      <c r="G496" s="7"/>
      <c r="H496" s="7">
        <v>287.0</v>
      </c>
      <c r="I496" s="7">
        <v>42.0</v>
      </c>
      <c r="J496" s="7">
        <v>7.0</v>
      </c>
      <c r="K496" s="7">
        <v>26.0</v>
      </c>
      <c r="L496" s="7">
        <v>15.0</v>
      </c>
      <c r="M496" s="7">
        <v>1.0</v>
      </c>
      <c r="N496" s="7">
        <v>0.0</v>
      </c>
      <c r="O496" s="7">
        <v>0.0</v>
      </c>
      <c r="P496" s="7">
        <v>0.0</v>
      </c>
      <c r="Q496" s="7">
        <v>0.0</v>
      </c>
      <c r="R496" s="7"/>
    </row>
    <row r="497" ht="15.75" customHeight="1">
      <c r="A497" s="6" t="s">
        <v>835</v>
      </c>
      <c r="B497" s="7" t="s">
        <v>829</v>
      </c>
      <c r="C497" s="7" t="s">
        <v>7</v>
      </c>
      <c r="D497" s="7" t="s">
        <v>847</v>
      </c>
      <c r="E497" s="7" t="s">
        <v>848</v>
      </c>
      <c r="F497" s="7" t="s">
        <v>48</v>
      </c>
      <c r="G497" s="7"/>
      <c r="H497" s="7">
        <v>267.0</v>
      </c>
      <c r="I497" s="7">
        <v>31.0</v>
      </c>
      <c r="J497" s="7">
        <v>1.0</v>
      </c>
      <c r="K497" s="7">
        <v>8.0</v>
      </c>
      <c r="L497" s="7">
        <v>5.0</v>
      </c>
      <c r="M497" s="7">
        <v>0.0</v>
      </c>
      <c r="N497" s="7">
        <v>0.0</v>
      </c>
      <c r="O497" s="7">
        <v>0.0</v>
      </c>
      <c r="P497" s="7">
        <v>0.0</v>
      </c>
      <c r="Q497" s="7">
        <v>0.0</v>
      </c>
      <c r="R497" s="7"/>
    </row>
    <row r="498" ht="15.75" customHeight="1">
      <c r="A498" s="6" t="s">
        <v>835</v>
      </c>
      <c r="B498" s="7" t="s">
        <v>419</v>
      </c>
      <c r="C498" s="7" t="s">
        <v>12</v>
      </c>
      <c r="D498" s="7" t="s">
        <v>78</v>
      </c>
      <c r="E498" s="7" t="s">
        <v>849</v>
      </c>
      <c r="F498" s="7" t="s">
        <v>46</v>
      </c>
      <c r="G498" s="7"/>
      <c r="H498" s="7">
        <v>284.0</v>
      </c>
      <c r="I498" s="7">
        <v>46.0</v>
      </c>
      <c r="J498" s="7">
        <v>7.0</v>
      </c>
      <c r="K498" s="7">
        <v>27.0</v>
      </c>
      <c r="L498" s="7">
        <v>44.0</v>
      </c>
      <c r="M498" s="7">
        <v>3.0</v>
      </c>
      <c r="N498" s="7">
        <v>0.0</v>
      </c>
      <c r="O498" s="7">
        <v>0.0</v>
      </c>
      <c r="P498" s="7">
        <v>0.0</v>
      </c>
      <c r="Q498" s="7">
        <v>0.0</v>
      </c>
      <c r="R498" s="7"/>
    </row>
    <row r="499" ht="15.75" customHeight="1">
      <c r="A499" s="6" t="s">
        <v>850</v>
      </c>
      <c r="B499" s="7" t="s">
        <v>60</v>
      </c>
      <c r="C499" s="7" t="s">
        <v>5</v>
      </c>
      <c r="D499" s="7" t="s">
        <v>653</v>
      </c>
      <c r="E499" s="7" t="s">
        <v>654</v>
      </c>
      <c r="F499" s="7" t="s">
        <v>75</v>
      </c>
      <c r="G499" s="7" t="s">
        <v>851</v>
      </c>
      <c r="H499" s="7">
        <v>132.0</v>
      </c>
      <c r="I499" s="7">
        <v>66.0</v>
      </c>
      <c r="J499" s="7">
        <v>14.0</v>
      </c>
      <c r="K499" s="7">
        <v>5.0</v>
      </c>
      <c r="L499" s="7">
        <v>1.0</v>
      </c>
      <c r="M499" s="7">
        <v>0.0</v>
      </c>
      <c r="N499" s="7">
        <v>0.0</v>
      </c>
      <c r="O499" s="7">
        <v>0.0</v>
      </c>
      <c r="P499" s="7">
        <v>0.0</v>
      </c>
      <c r="Q499" s="7">
        <v>0.0</v>
      </c>
      <c r="R499" s="7"/>
    </row>
    <row r="500" ht="15.75" customHeight="1">
      <c r="A500" s="6" t="s">
        <v>850</v>
      </c>
      <c r="B500" s="7" t="s">
        <v>60</v>
      </c>
      <c r="C500" s="7" t="s">
        <v>5</v>
      </c>
      <c r="D500" s="7" t="s">
        <v>653</v>
      </c>
      <c r="E500" s="7" t="s">
        <v>852</v>
      </c>
      <c r="F500" s="7" t="s">
        <v>44</v>
      </c>
      <c r="G500" s="7"/>
      <c r="H500" s="7">
        <v>151.0</v>
      </c>
      <c r="I500" s="7">
        <v>92.0</v>
      </c>
      <c r="J500" s="7">
        <v>13.0</v>
      </c>
      <c r="K500" s="7">
        <v>3.0</v>
      </c>
      <c r="L500" s="7">
        <v>3.0</v>
      </c>
      <c r="M500" s="7">
        <v>1.0</v>
      </c>
      <c r="N500" s="7">
        <v>0.0</v>
      </c>
      <c r="O500" s="7">
        <v>0.0</v>
      </c>
      <c r="P500" s="7">
        <v>0.0</v>
      </c>
      <c r="Q500" s="7">
        <v>0.0</v>
      </c>
      <c r="R500" s="7"/>
    </row>
    <row r="501" ht="15.75" customHeight="1">
      <c r="A501" s="6" t="s">
        <v>850</v>
      </c>
      <c r="B501" s="7" t="s">
        <v>60</v>
      </c>
      <c r="C501" s="7" t="s">
        <v>5</v>
      </c>
      <c r="D501" s="7" t="s">
        <v>653</v>
      </c>
      <c r="E501" s="7" t="s">
        <v>707</v>
      </c>
      <c r="F501" s="7" t="s">
        <v>46</v>
      </c>
      <c r="G501" s="7"/>
      <c r="H501" s="7">
        <v>127.0</v>
      </c>
      <c r="I501" s="7">
        <v>95.0</v>
      </c>
      <c r="J501" s="7">
        <v>9.0</v>
      </c>
      <c r="K501" s="7">
        <v>3.0</v>
      </c>
      <c r="L501" s="7">
        <v>1.0</v>
      </c>
      <c r="M501" s="7">
        <v>0.0</v>
      </c>
      <c r="N501" s="7">
        <v>0.0</v>
      </c>
      <c r="O501" s="7">
        <v>0.0</v>
      </c>
      <c r="P501" s="7">
        <v>0.0</v>
      </c>
      <c r="Q501" s="7">
        <v>0.0</v>
      </c>
      <c r="R501" s="7"/>
    </row>
    <row r="502" ht="15.75" customHeight="1">
      <c r="A502" s="6" t="s">
        <v>850</v>
      </c>
      <c r="B502" s="7" t="s">
        <v>814</v>
      </c>
      <c r="C502" s="7" t="s">
        <v>10</v>
      </c>
      <c r="D502" s="7" t="s">
        <v>579</v>
      </c>
      <c r="E502" s="7" t="s">
        <v>853</v>
      </c>
      <c r="F502" s="7" t="s">
        <v>46</v>
      </c>
      <c r="G502" s="7"/>
      <c r="H502" s="7">
        <v>144.0</v>
      </c>
      <c r="I502" s="7">
        <v>57.0</v>
      </c>
      <c r="J502" s="7">
        <v>6.0</v>
      </c>
      <c r="K502" s="7">
        <v>36.0</v>
      </c>
      <c r="L502" s="7">
        <v>34.0</v>
      </c>
      <c r="M502" s="7">
        <v>7.0</v>
      </c>
      <c r="N502" s="7">
        <v>0.0</v>
      </c>
      <c r="O502" s="7">
        <v>0.0</v>
      </c>
      <c r="P502" s="7">
        <v>0.0</v>
      </c>
      <c r="Q502" s="7">
        <v>0.0</v>
      </c>
      <c r="R502" s="7"/>
    </row>
    <row r="503" ht="15.75" customHeight="1">
      <c r="A503" s="6" t="s">
        <v>850</v>
      </c>
      <c r="B503" s="7" t="s">
        <v>814</v>
      </c>
      <c r="C503" s="7" t="s">
        <v>10</v>
      </c>
      <c r="D503" s="7" t="s">
        <v>579</v>
      </c>
      <c r="E503" s="7" t="s">
        <v>854</v>
      </c>
      <c r="F503" s="7" t="s">
        <v>46</v>
      </c>
      <c r="G503" s="7"/>
      <c r="H503" s="7">
        <v>286.0</v>
      </c>
      <c r="I503" s="7">
        <v>59.0</v>
      </c>
      <c r="J503" s="7">
        <v>8.0</v>
      </c>
      <c r="K503" s="7">
        <v>87.0</v>
      </c>
      <c r="L503" s="7">
        <v>75.0</v>
      </c>
      <c r="M503" s="7">
        <v>4.0</v>
      </c>
      <c r="N503" s="7">
        <v>0.0</v>
      </c>
      <c r="O503" s="7">
        <v>0.0</v>
      </c>
      <c r="P503" s="7">
        <v>0.0</v>
      </c>
      <c r="Q503" s="7">
        <v>0.0</v>
      </c>
      <c r="R503" s="7"/>
    </row>
    <row r="504" ht="15.75" customHeight="1">
      <c r="A504" s="6" t="s">
        <v>850</v>
      </c>
      <c r="B504" s="7" t="s">
        <v>814</v>
      </c>
      <c r="C504" s="7" t="s">
        <v>10</v>
      </c>
      <c r="D504" s="7" t="s">
        <v>855</v>
      </c>
      <c r="E504" s="7" t="s">
        <v>856</v>
      </c>
      <c r="F504" s="7" t="s">
        <v>44</v>
      </c>
      <c r="G504" s="7"/>
      <c r="H504" s="7">
        <v>106.0</v>
      </c>
      <c r="I504" s="7">
        <v>43.0</v>
      </c>
      <c r="J504" s="7">
        <v>0.0</v>
      </c>
      <c r="K504" s="7">
        <v>68.0</v>
      </c>
      <c r="L504" s="7">
        <v>34.0</v>
      </c>
      <c r="M504" s="7">
        <v>0.0</v>
      </c>
      <c r="N504" s="7">
        <v>0.0</v>
      </c>
      <c r="O504" s="7">
        <v>0.0</v>
      </c>
      <c r="P504" s="7">
        <v>0.0</v>
      </c>
      <c r="Q504" s="7">
        <v>0.0</v>
      </c>
      <c r="R504" s="7"/>
    </row>
    <row r="505" ht="15.75" customHeight="1">
      <c r="A505" s="6" t="s">
        <v>850</v>
      </c>
      <c r="B505" s="7" t="s">
        <v>355</v>
      </c>
      <c r="C505" s="7" t="s">
        <v>8</v>
      </c>
      <c r="D505" s="7" t="s">
        <v>857</v>
      </c>
      <c r="E505" s="7" t="s">
        <v>858</v>
      </c>
      <c r="F505" s="7" t="s">
        <v>46</v>
      </c>
      <c r="G505" s="7"/>
      <c r="H505" s="7">
        <v>97.0</v>
      </c>
      <c r="I505" s="7">
        <v>69.0</v>
      </c>
      <c r="J505" s="7">
        <v>7.0</v>
      </c>
      <c r="K505" s="7">
        <v>7.0</v>
      </c>
      <c r="L505" s="7">
        <v>69.0</v>
      </c>
      <c r="M505" s="7">
        <v>7.0</v>
      </c>
      <c r="N505" s="7">
        <v>7.0</v>
      </c>
      <c r="O505" s="7">
        <v>2.0</v>
      </c>
      <c r="P505" s="7">
        <v>0.0</v>
      </c>
      <c r="Q505" s="7">
        <v>0.0</v>
      </c>
      <c r="R505" s="7"/>
    </row>
    <row r="506" ht="15.75" customHeight="1">
      <c r="A506" s="6" t="s">
        <v>850</v>
      </c>
      <c r="B506" s="7" t="s">
        <v>355</v>
      </c>
      <c r="C506" s="7" t="s">
        <v>8</v>
      </c>
      <c r="D506" s="7" t="s">
        <v>53</v>
      </c>
      <c r="E506" s="7" t="s">
        <v>859</v>
      </c>
      <c r="F506" s="7" t="s">
        <v>44</v>
      </c>
      <c r="G506" s="7"/>
      <c r="H506" s="7">
        <v>120.0</v>
      </c>
      <c r="I506" s="7">
        <v>94.0</v>
      </c>
      <c r="J506" s="7">
        <v>12.0</v>
      </c>
      <c r="K506" s="7">
        <v>31.0</v>
      </c>
      <c r="L506" s="7">
        <v>50.0</v>
      </c>
      <c r="M506" s="7">
        <v>9.0</v>
      </c>
      <c r="N506" s="7">
        <v>0.0</v>
      </c>
      <c r="O506" s="7">
        <v>0.0</v>
      </c>
      <c r="P506" s="7">
        <v>0.0</v>
      </c>
      <c r="Q506" s="7">
        <v>0.0</v>
      </c>
      <c r="R506" s="7"/>
    </row>
    <row r="507" ht="15.75" customHeight="1">
      <c r="A507" s="6" t="s">
        <v>850</v>
      </c>
      <c r="B507" s="7" t="s">
        <v>355</v>
      </c>
      <c r="C507" s="7" t="s">
        <v>8</v>
      </c>
      <c r="D507" s="7" t="s">
        <v>456</v>
      </c>
      <c r="E507" s="7" t="s">
        <v>860</v>
      </c>
      <c r="F507" s="7" t="s">
        <v>48</v>
      </c>
      <c r="G507" s="7"/>
      <c r="H507" s="7">
        <v>82.0</v>
      </c>
      <c r="I507" s="7">
        <v>29.0</v>
      </c>
      <c r="J507" s="7">
        <v>4.0</v>
      </c>
      <c r="K507" s="7">
        <v>18.0</v>
      </c>
      <c r="L507" s="7">
        <v>19.0</v>
      </c>
      <c r="M507" s="7">
        <v>2.0</v>
      </c>
      <c r="N507" s="7">
        <v>0.0</v>
      </c>
      <c r="O507" s="7">
        <v>0.0</v>
      </c>
      <c r="P507" s="7">
        <v>0.0</v>
      </c>
      <c r="Q507" s="7">
        <v>0.0</v>
      </c>
      <c r="R507" s="7"/>
    </row>
    <row r="508" ht="15.75" customHeight="1">
      <c r="H508" s="2">
        <f t="shared" ref="H508:M508" si="1">SUM(H2:H507)</f>
        <v>98772</v>
      </c>
      <c r="I508" s="2">
        <f t="shared" si="1"/>
        <v>20200</v>
      </c>
      <c r="J508" s="2">
        <f t="shared" si="1"/>
        <v>3044</v>
      </c>
      <c r="K508" s="2">
        <f t="shared" si="1"/>
        <v>8079</v>
      </c>
      <c r="L508" s="2">
        <f t="shared" si="1"/>
        <v>9336</v>
      </c>
      <c r="M508" s="2">
        <f t="shared" si="1"/>
        <v>1087</v>
      </c>
    </row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16.63"/>
    <col customWidth="1" min="3" max="7" width="9.38"/>
    <col customWidth="1" min="8" max="8" width="14.0"/>
    <col customWidth="1" min="9" max="13" width="14.25"/>
    <col customWidth="1" min="14" max="14" width="27.0"/>
    <col customWidth="1" min="15" max="18" width="14.25"/>
    <col customWidth="1" min="19" max="19" width="9.38"/>
    <col customWidth="1" min="20" max="20" width="14.25"/>
    <col customWidth="1" min="21" max="31" width="9.38"/>
  </cols>
  <sheetData>
    <row r="2">
      <c r="B2" s="10" t="s">
        <v>861</v>
      </c>
    </row>
    <row r="6">
      <c r="J6" s="11"/>
      <c r="K6" s="11"/>
      <c r="L6" s="11"/>
    </row>
    <row r="7">
      <c r="J7" s="11"/>
      <c r="K7" s="11"/>
      <c r="L7" s="11"/>
    </row>
    <row r="8">
      <c r="J8" s="11"/>
      <c r="K8" s="11"/>
      <c r="L8" s="11"/>
      <c r="V8" s="12" t="s">
        <v>862</v>
      </c>
    </row>
    <row r="9">
      <c r="J9" s="11"/>
      <c r="K9" s="11"/>
      <c r="L9" s="11"/>
    </row>
    <row r="10">
      <c r="J10" s="11"/>
      <c r="K10" s="11"/>
      <c r="L10" s="11"/>
    </row>
    <row r="13">
      <c r="B13" s="2" t="s">
        <v>863</v>
      </c>
      <c r="E13" s="13"/>
      <c r="J13" s="13"/>
      <c r="K13" s="13"/>
      <c r="L13" s="13"/>
    </row>
    <row r="14">
      <c r="B14" s="2" t="s">
        <v>864</v>
      </c>
      <c r="C14" s="14">
        <f>+E47</f>
        <v>118972</v>
      </c>
      <c r="D14" s="13">
        <f>+C15/C16</f>
        <v>0.02558585213</v>
      </c>
      <c r="E14" s="13" t="s">
        <v>865</v>
      </c>
      <c r="F14" s="11">
        <v>0.9875738748295196</v>
      </c>
      <c r="J14" s="13"/>
      <c r="K14" s="13"/>
      <c r="L14" s="13"/>
    </row>
    <row r="15">
      <c r="B15" s="2" t="s">
        <v>866</v>
      </c>
      <c r="C15" s="14">
        <f>+F47</f>
        <v>3044</v>
      </c>
      <c r="D15" s="13">
        <f>+C14/C16</f>
        <v>1</v>
      </c>
      <c r="E15" s="13" t="s">
        <v>867</v>
      </c>
      <c r="F15" s="11">
        <v>0.8572963019794384</v>
      </c>
      <c r="J15" s="13"/>
      <c r="K15" s="13"/>
      <c r="L15" s="13"/>
    </row>
    <row r="16">
      <c r="C16" s="14">
        <f>+E47</f>
        <v>118972</v>
      </c>
      <c r="E16" s="13"/>
      <c r="J16" s="11"/>
      <c r="K16" s="11"/>
      <c r="L16" s="11"/>
    </row>
    <row r="17">
      <c r="B17" s="13" t="s">
        <v>868</v>
      </c>
      <c r="C17" s="14">
        <f>+E47</f>
        <v>118972</v>
      </c>
      <c r="D17" s="13">
        <f>+C17/C19</f>
        <v>0.9750524521</v>
      </c>
      <c r="J17" s="11"/>
      <c r="K17" s="11"/>
      <c r="L17" s="11"/>
    </row>
    <row r="18">
      <c r="B18" s="2" t="s">
        <v>869</v>
      </c>
      <c r="C18" s="14">
        <f>+C47</f>
        <v>98772</v>
      </c>
      <c r="D18" s="13">
        <f>+C18/C17</f>
        <v>0.8302121508</v>
      </c>
      <c r="E18" s="13"/>
    </row>
    <row r="19">
      <c r="B19" s="2" t="s">
        <v>863</v>
      </c>
      <c r="C19" s="14">
        <f>+G47</f>
        <v>122016</v>
      </c>
      <c r="E19" s="13"/>
      <c r="J19" s="11"/>
      <c r="K19" s="11"/>
      <c r="L19" s="11"/>
    </row>
    <row r="20">
      <c r="J20" s="11"/>
      <c r="K20" s="11"/>
      <c r="L20" s="11"/>
      <c r="M20" s="13"/>
      <c r="N20" s="13"/>
      <c r="O20" s="13"/>
      <c r="P20" s="13"/>
      <c r="Q20" s="13"/>
      <c r="R20" s="13"/>
      <c r="T20" s="13"/>
    </row>
    <row r="21" ht="15.75" customHeight="1">
      <c r="J21" s="11"/>
      <c r="K21" s="11"/>
      <c r="L21" s="11"/>
      <c r="M21" s="13"/>
      <c r="N21" s="13"/>
      <c r="O21" s="13"/>
      <c r="P21" s="13"/>
      <c r="Q21" s="13"/>
      <c r="R21" s="13"/>
      <c r="T21" s="13"/>
    </row>
    <row r="22" ht="15.75" customHeight="1">
      <c r="I22" s="11"/>
      <c r="J22" s="11"/>
      <c r="K22" s="11"/>
      <c r="L22" s="11"/>
      <c r="M22" s="13"/>
      <c r="N22" s="13"/>
      <c r="O22" s="13"/>
      <c r="P22" s="13"/>
      <c r="Q22" s="13"/>
      <c r="R22" s="13"/>
      <c r="T22" s="13"/>
    </row>
    <row r="23" ht="15.75" customHeight="1">
      <c r="J23" s="11"/>
      <c r="K23" s="11"/>
      <c r="L23" s="11"/>
      <c r="M23" s="13"/>
      <c r="N23" s="13"/>
      <c r="O23" s="13"/>
      <c r="P23" s="13"/>
      <c r="Q23" s="13"/>
      <c r="R23" s="13"/>
      <c r="T23" s="13"/>
    </row>
    <row r="24" ht="15.75" customHeight="1">
      <c r="I24" s="11"/>
      <c r="J24" s="11"/>
      <c r="K24" s="11"/>
      <c r="L24" s="11"/>
      <c r="M24" s="13"/>
      <c r="N24" s="13"/>
      <c r="O24" s="13"/>
      <c r="P24" s="13"/>
      <c r="Q24" s="13"/>
      <c r="R24" s="13"/>
      <c r="T24" s="13"/>
    </row>
    <row r="25" ht="15.75" customHeight="1">
      <c r="I25" s="11"/>
      <c r="J25" s="11"/>
      <c r="K25" s="11"/>
      <c r="L25" s="11"/>
      <c r="M25" s="13"/>
      <c r="N25" s="13"/>
      <c r="O25" s="13"/>
      <c r="P25" s="13"/>
      <c r="Q25" s="13"/>
      <c r="R25" s="13"/>
      <c r="T25" s="13"/>
    </row>
    <row r="26" ht="15.75" customHeight="1">
      <c r="B26" s="15" t="s">
        <v>870</v>
      </c>
      <c r="M26" s="13"/>
      <c r="N26" s="13"/>
      <c r="O26" s="13"/>
      <c r="P26" s="13"/>
      <c r="Q26" s="13"/>
      <c r="R26" s="13"/>
      <c r="T26" s="13"/>
    </row>
    <row r="27" ht="15.75" customHeight="1">
      <c r="B27" s="7" t="s">
        <v>871</v>
      </c>
      <c r="C27" s="7" t="s">
        <v>872</v>
      </c>
      <c r="D27" s="7" t="s">
        <v>873</v>
      </c>
      <c r="E27" s="7" t="s">
        <v>874</v>
      </c>
      <c r="F27" s="7" t="s">
        <v>875</v>
      </c>
      <c r="G27" s="7" t="s">
        <v>876</v>
      </c>
      <c r="H27" s="7" t="s">
        <v>877</v>
      </c>
      <c r="I27" s="7" t="s">
        <v>878</v>
      </c>
      <c r="J27" s="7" t="s">
        <v>879</v>
      </c>
      <c r="K27" s="7" t="s">
        <v>871</v>
      </c>
      <c r="L27" s="7" t="s">
        <v>878</v>
      </c>
      <c r="M27" s="7" t="s">
        <v>879</v>
      </c>
      <c r="N27" s="13"/>
      <c r="O27" s="13"/>
      <c r="P27" s="13"/>
      <c r="Q27" s="13"/>
      <c r="R27" s="13"/>
      <c r="S27" s="13"/>
      <c r="U27" s="13"/>
    </row>
    <row r="28" ht="15.75" customHeight="1">
      <c r="B28" s="7" t="s">
        <v>5</v>
      </c>
      <c r="C28" s="7">
        <v>8769.0</v>
      </c>
      <c r="D28" s="7">
        <v>1964.0</v>
      </c>
      <c r="E28" s="7">
        <f t="shared" ref="E28:E46" si="1">+SUM(C28:D28)</f>
        <v>10733</v>
      </c>
      <c r="F28" s="7">
        <v>305.0</v>
      </c>
      <c r="G28" s="16">
        <f t="shared" ref="G28:G46" si="2">+SUM(C28,D28,F28)</f>
        <v>11038</v>
      </c>
      <c r="H28" s="17">
        <f t="shared" ref="H28:H47" si="3">+G28/122016</f>
        <v>0.09046354576</v>
      </c>
      <c r="I28" s="17">
        <f t="shared" ref="I28:I47" si="4">+E28/G28</f>
        <v>0.9723681826</v>
      </c>
      <c r="J28" s="17">
        <f t="shared" ref="J28:J47" si="5">+C28/E28</f>
        <v>0.8170129507</v>
      </c>
      <c r="K28" s="7" t="s">
        <v>19</v>
      </c>
      <c r="L28" s="17">
        <v>0.9877292340884574</v>
      </c>
      <c r="M28" s="17">
        <v>0.8860068259385665</v>
      </c>
      <c r="N28" s="13"/>
      <c r="O28" s="13"/>
      <c r="P28" s="13"/>
      <c r="Q28" s="13"/>
      <c r="R28" s="13"/>
      <c r="S28" s="13"/>
      <c r="U28" s="13"/>
    </row>
    <row r="29" ht="15.75" customHeight="1">
      <c r="B29" s="7" t="s">
        <v>7</v>
      </c>
      <c r="C29" s="7">
        <v>6601.0</v>
      </c>
      <c r="D29" s="7">
        <v>1104.0</v>
      </c>
      <c r="E29" s="7">
        <f t="shared" si="1"/>
        <v>7705</v>
      </c>
      <c r="F29" s="7">
        <v>174.0</v>
      </c>
      <c r="G29" s="16">
        <f t="shared" si="2"/>
        <v>7879</v>
      </c>
      <c r="H29" s="17">
        <f t="shared" si="3"/>
        <v>0.06457349856</v>
      </c>
      <c r="I29" s="17">
        <f t="shared" si="4"/>
        <v>0.9779159792</v>
      </c>
      <c r="J29" s="17">
        <f t="shared" si="5"/>
        <v>0.8567164179</v>
      </c>
      <c r="K29" s="7" t="s">
        <v>10</v>
      </c>
      <c r="L29" s="17">
        <v>0.9872833985466741</v>
      </c>
      <c r="M29" s="17">
        <v>0.8566171266808209</v>
      </c>
      <c r="N29" s="13"/>
      <c r="O29" s="13"/>
      <c r="P29" s="13"/>
      <c r="Q29" s="13"/>
      <c r="R29" s="13"/>
      <c r="S29" s="13"/>
      <c r="U29" s="13"/>
    </row>
    <row r="30" ht="15.75" customHeight="1">
      <c r="B30" s="7" t="s">
        <v>14</v>
      </c>
      <c r="C30" s="7">
        <v>6289.0</v>
      </c>
      <c r="D30" s="7">
        <v>1397.0</v>
      </c>
      <c r="E30" s="7">
        <f t="shared" si="1"/>
        <v>7686</v>
      </c>
      <c r="F30" s="7">
        <v>129.0</v>
      </c>
      <c r="G30" s="16">
        <f t="shared" si="2"/>
        <v>7815</v>
      </c>
      <c r="H30" s="17">
        <f t="shared" si="3"/>
        <v>0.06404897718</v>
      </c>
      <c r="I30" s="17">
        <f t="shared" si="4"/>
        <v>0.9834932821</v>
      </c>
      <c r="J30" s="17">
        <f t="shared" si="5"/>
        <v>0.8182409576</v>
      </c>
      <c r="K30" s="7" t="s">
        <v>18</v>
      </c>
      <c r="L30" s="17">
        <v>0.9865267337966246</v>
      </c>
      <c r="M30" s="17">
        <v>0.8704715353651524</v>
      </c>
      <c r="N30" s="13"/>
      <c r="O30" s="13"/>
      <c r="P30" s="13"/>
      <c r="Q30" s="13"/>
      <c r="R30" s="13"/>
      <c r="S30" s="13"/>
      <c r="U30" s="13"/>
    </row>
    <row r="31" ht="15.75" customHeight="1">
      <c r="B31" s="7" t="s">
        <v>19</v>
      </c>
      <c r="C31" s="7">
        <v>6490.0</v>
      </c>
      <c r="D31" s="7">
        <v>835.0</v>
      </c>
      <c r="E31" s="7">
        <f t="shared" si="1"/>
        <v>7325</v>
      </c>
      <c r="F31" s="7">
        <v>91.0</v>
      </c>
      <c r="G31" s="16">
        <f t="shared" si="2"/>
        <v>7416</v>
      </c>
      <c r="H31" s="17">
        <f t="shared" si="3"/>
        <v>0.06077891424</v>
      </c>
      <c r="I31" s="17">
        <f t="shared" si="4"/>
        <v>0.9877292341</v>
      </c>
      <c r="J31" s="17">
        <f t="shared" si="5"/>
        <v>0.8860068259</v>
      </c>
      <c r="K31" s="7" t="s">
        <v>14</v>
      </c>
      <c r="L31" s="17">
        <v>0.9834932821497121</v>
      </c>
      <c r="M31" s="17">
        <v>0.8182409575852199</v>
      </c>
      <c r="N31" s="13"/>
      <c r="O31" s="13"/>
      <c r="P31" s="13"/>
      <c r="Q31" s="13"/>
      <c r="R31" s="13"/>
      <c r="S31" s="13"/>
      <c r="U31" s="13"/>
    </row>
    <row r="32" ht="15.75" customHeight="1">
      <c r="B32" s="7" t="s">
        <v>9</v>
      </c>
      <c r="C32" s="7">
        <v>6108.0</v>
      </c>
      <c r="D32" s="7">
        <v>1097.0</v>
      </c>
      <c r="E32" s="7">
        <f t="shared" si="1"/>
        <v>7205</v>
      </c>
      <c r="F32" s="7">
        <v>171.0</v>
      </c>
      <c r="G32" s="16">
        <f t="shared" si="2"/>
        <v>7376</v>
      </c>
      <c r="H32" s="17">
        <f t="shared" si="3"/>
        <v>0.06045108838</v>
      </c>
      <c r="I32" s="17">
        <f t="shared" si="4"/>
        <v>0.9768167028</v>
      </c>
      <c r="J32" s="17">
        <f t="shared" si="5"/>
        <v>0.8477446218</v>
      </c>
      <c r="K32" s="7" t="s">
        <v>4</v>
      </c>
      <c r="L32" s="17">
        <v>0.9826311899482632</v>
      </c>
      <c r="M32" s="17">
        <v>0.8506957502820609</v>
      </c>
      <c r="N32" s="13"/>
      <c r="O32" s="13"/>
      <c r="P32" s="13"/>
      <c r="Q32" s="13"/>
      <c r="R32" s="13"/>
      <c r="S32" s="13"/>
      <c r="U32" s="13"/>
    </row>
    <row r="33" ht="15.75" customHeight="1">
      <c r="B33" s="7" t="s">
        <v>10</v>
      </c>
      <c r="C33" s="7">
        <v>6052.0</v>
      </c>
      <c r="D33" s="7">
        <v>1013.0</v>
      </c>
      <c r="E33" s="7">
        <f t="shared" si="1"/>
        <v>7065</v>
      </c>
      <c r="F33" s="7">
        <v>91.0</v>
      </c>
      <c r="G33" s="16">
        <f t="shared" si="2"/>
        <v>7156</v>
      </c>
      <c r="H33" s="17">
        <f t="shared" si="3"/>
        <v>0.05864804616</v>
      </c>
      <c r="I33" s="17">
        <f t="shared" si="4"/>
        <v>0.9872833985</v>
      </c>
      <c r="J33" s="17">
        <f t="shared" si="5"/>
        <v>0.8566171267</v>
      </c>
      <c r="K33" s="7" t="s">
        <v>21</v>
      </c>
      <c r="L33" s="17">
        <v>0.9787719298245614</v>
      </c>
      <c r="M33" s="17">
        <v>0.8695106649937264</v>
      </c>
      <c r="N33" s="13"/>
      <c r="O33" s="13"/>
      <c r="P33" s="13"/>
      <c r="Q33" s="13"/>
      <c r="R33" s="13"/>
      <c r="S33" s="13"/>
      <c r="U33" s="13"/>
    </row>
    <row r="34" ht="15.75" customHeight="1">
      <c r="B34" s="7" t="s">
        <v>18</v>
      </c>
      <c r="C34" s="7">
        <v>6055.0</v>
      </c>
      <c r="D34" s="7">
        <v>901.0</v>
      </c>
      <c r="E34" s="7">
        <f t="shared" si="1"/>
        <v>6956</v>
      </c>
      <c r="F34" s="7">
        <v>95.0</v>
      </c>
      <c r="G34" s="16">
        <f t="shared" si="2"/>
        <v>7051</v>
      </c>
      <c r="H34" s="17">
        <f t="shared" si="3"/>
        <v>0.05778750328</v>
      </c>
      <c r="I34" s="17">
        <f t="shared" si="4"/>
        <v>0.9865267338</v>
      </c>
      <c r="J34" s="17">
        <f t="shared" si="5"/>
        <v>0.8704715354</v>
      </c>
      <c r="K34" s="7" t="s">
        <v>7</v>
      </c>
      <c r="L34" s="17">
        <v>0.9779159791851758</v>
      </c>
      <c r="M34" s="17">
        <v>0.8567164179104477</v>
      </c>
      <c r="N34" s="13"/>
    </row>
    <row r="35" ht="15.75" customHeight="1">
      <c r="B35" s="7" t="s">
        <v>13</v>
      </c>
      <c r="C35" s="7">
        <v>5472.0</v>
      </c>
      <c r="D35" s="7">
        <v>1236.0</v>
      </c>
      <c r="E35" s="7">
        <f t="shared" si="1"/>
        <v>6708</v>
      </c>
      <c r="F35" s="7">
        <v>161.0</v>
      </c>
      <c r="G35" s="16">
        <f t="shared" si="2"/>
        <v>6869</v>
      </c>
      <c r="H35" s="17">
        <f t="shared" si="3"/>
        <v>0.05629589562</v>
      </c>
      <c r="I35" s="17">
        <f t="shared" si="4"/>
        <v>0.9765613626</v>
      </c>
      <c r="J35" s="17">
        <f t="shared" si="5"/>
        <v>0.8157423971</v>
      </c>
      <c r="K35" s="7" t="s">
        <v>11</v>
      </c>
      <c r="L35" s="17">
        <v>0.9778333333333333</v>
      </c>
      <c r="M35" s="17">
        <v>0.8239304584966763</v>
      </c>
      <c r="N35" s="13"/>
    </row>
    <row r="36" ht="15.75" customHeight="1">
      <c r="B36" s="7" t="s">
        <v>6</v>
      </c>
      <c r="C36" s="7">
        <v>5009.0</v>
      </c>
      <c r="D36" s="7">
        <v>1310.0</v>
      </c>
      <c r="E36" s="7">
        <f t="shared" si="1"/>
        <v>6319</v>
      </c>
      <c r="F36" s="7">
        <v>166.0</v>
      </c>
      <c r="G36" s="16">
        <f t="shared" si="2"/>
        <v>6485</v>
      </c>
      <c r="H36" s="17">
        <f t="shared" si="3"/>
        <v>0.05314876737</v>
      </c>
      <c r="I36" s="17">
        <f t="shared" si="4"/>
        <v>0.9744024672</v>
      </c>
      <c r="J36" s="17">
        <f t="shared" si="5"/>
        <v>0.7926887166</v>
      </c>
      <c r="K36" s="7" t="s">
        <v>9</v>
      </c>
      <c r="L36" s="17">
        <v>0.9768167028199566</v>
      </c>
      <c r="M36" s="17">
        <v>0.8477446217904233</v>
      </c>
      <c r="N36" s="13"/>
    </row>
    <row r="37" ht="15.75" customHeight="1">
      <c r="B37" s="7" t="s">
        <v>15</v>
      </c>
      <c r="C37" s="7">
        <v>4674.0</v>
      </c>
      <c r="D37" s="7">
        <v>1280.0</v>
      </c>
      <c r="E37" s="7">
        <f t="shared" si="1"/>
        <v>5954</v>
      </c>
      <c r="F37" s="7">
        <v>351.0</v>
      </c>
      <c r="G37" s="16">
        <f t="shared" si="2"/>
        <v>6305</v>
      </c>
      <c r="H37" s="17">
        <f t="shared" si="3"/>
        <v>0.05167355101</v>
      </c>
      <c r="I37" s="17">
        <f t="shared" si="4"/>
        <v>0.9443298969</v>
      </c>
      <c r="J37" s="17">
        <f t="shared" si="5"/>
        <v>0.785018475</v>
      </c>
      <c r="K37" s="7" t="s">
        <v>13</v>
      </c>
      <c r="L37" s="17">
        <v>0.9765613626437618</v>
      </c>
      <c r="M37" s="17">
        <v>0.815742397137746</v>
      </c>
      <c r="N37" s="13"/>
    </row>
    <row r="38" ht="15.75" customHeight="1">
      <c r="B38" s="7" t="s">
        <v>12</v>
      </c>
      <c r="C38" s="7">
        <v>4747.0</v>
      </c>
      <c r="D38" s="7">
        <v>1238.0</v>
      </c>
      <c r="E38" s="7">
        <f t="shared" si="1"/>
        <v>5985</v>
      </c>
      <c r="F38" s="7">
        <v>190.0</v>
      </c>
      <c r="G38" s="16">
        <f t="shared" si="2"/>
        <v>6175</v>
      </c>
      <c r="H38" s="17">
        <f t="shared" si="3"/>
        <v>0.05060811697</v>
      </c>
      <c r="I38" s="17">
        <f t="shared" si="4"/>
        <v>0.9692307692</v>
      </c>
      <c r="J38" s="17">
        <f t="shared" si="5"/>
        <v>0.7931495405</v>
      </c>
      <c r="K38" s="7" t="s">
        <v>6</v>
      </c>
      <c r="L38" s="17">
        <v>0.974402467232074</v>
      </c>
      <c r="M38" s="17">
        <v>0.7926887165690774</v>
      </c>
      <c r="N38" s="13"/>
    </row>
    <row r="39" ht="15.75" customHeight="1">
      <c r="B39" s="7" t="s">
        <v>11</v>
      </c>
      <c r="C39" s="7">
        <v>4834.0</v>
      </c>
      <c r="D39" s="7">
        <v>1033.0</v>
      </c>
      <c r="E39" s="7">
        <f t="shared" si="1"/>
        <v>5867</v>
      </c>
      <c r="F39" s="7">
        <v>133.0</v>
      </c>
      <c r="G39" s="16">
        <f t="shared" si="2"/>
        <v>6000</v>
      </c>
      <c r="H39" s="17">
        <f t="shared" si="3"/>
        <v>0.04917387884</v>
      </c>
      <c r="I39" s="17">
        <f t="shared" si="4"/>
        <v>0.9778333333</v>
      </c>
      <c r="J39" s="17">
        <f t="shared" si="5"/>
        <v>0.8239304585</v>
      </c>
      <c r="K39" s="7" t="s">
        <v>5</v>
      </c>
      <c r="L39" s="17">
        <v>0.9723681826417829</v>
      </c>
      <c r="M39" s="17">
        <v>0.817012950712755</v>
      </c>
      <c r="N39" s="13"/>
    </row>
    <row r="40" ht="15.75" customHeight="1">
      <c r="B40" s="7" t="s">
        <v>17</v>
      </c>
      <c r="C40" s="7">
        <v>4717.0</v>
      </c>
      <c r="D40" s="7">
        <v>1106.0</v>
      </c>
      <c r="E40" s="7">
        <f t="shared" si="1"/>
        <v>5823</v>
      </c>
      <c r="F40" s="7">
        <v>173.0</v>
      </c>
      <c r="G40" s="16">
        <f t="shared" si="2"/>
        <v>5996</v>
      </c>
      <c r="H40" s="17">
        <f t="shared" si="3"/>
        <v>0.04914109625</v>
      </c>
      <c r="I40" s="17">
        <f t="shared" si="4"/>
        <v>0.9711474316</v>
      </c>
      <c r="J40" s="17">
        <f t="shared" si="5"/>
        <v>0.8100635411</v>
      </c>
      <c r="K40" s="7" t="s">
        <v>17</v>
      </c>
      <c r="L40" s="17">
        <v>0.9711474316210807</v>
      </c>
      <c r="M40" s="17">
        <v>0.8100635411300017</v>
      </c>
      <c r="N40" s="13"/>
    </row>
    <row r="41" ht="15.75" customHeight="1">
      <c r="B41" s="7" t="s">
        <v>21</v>
      </c>
      <c r="C41" s="7">
        <v>4851.0</v>
      </c>
      <c r="D41" s="7">
        <v>728.0</v>
      </c>
      <c r="E41" s="7">
        <f t="shared" si="1"/>
        <v>5579</v>
      </c>
      <c r="F41" s="7">
        <v>121.0</v>
      </c>
      <c r="G41" s="16">
        <f t="shared" si="2"/>
        <v>5700</v>
      </c>
      <c r="H41" s="17">
        <f t="shared" si="3"/>
        <v>0.04671518489</v>
      </c>
      <c r="I41" s="17">
        <f t="shared" si="4"/>
        <v>0.9787719298</v>
      </c>
      <c r="J41" s="17">
        <f t="shared" si="5"/>
        <v>0.869510665</v>
      </c>
      <c r="K41" s="7" t="s">
        <v>20</v>
      </c>
      <c r="L41" s="17">
        <v>0.9705004971826318</v>
      </c>
      <c r="M41" s="17">
        <v>0.8333333333333334</v>
      </c>
      <c r="N41" s="13"/>
    </row>
    <row r="42" ht="15.75" customHeight="1">
      <c r="B42" s="7" t="s">
        <v>4</v>
      </c>
      <c r="C42" s="7">
        <v>4524.0</v>
      </c>
      <c r="D42" s="7">
        <v>794.0</v>
      </c>
      <c r="E42" s="7">
        <f t="shared" si="1"/>
        <v>5318</v>
      </c>
      <c r="F42" s="7">
        <v>94.0</v>
      </c>
      <c r="G42" s="16">
        <f t="shared" si="2"/>
        <v>5412</v>
      </c>
      <c r="H42" s="17">
        <f t="shared" si="3"/>
        <v>0.04435483871</v>
      </c>
      <c r="I42" s="17">
        <f t="shared" si="4"/>
        <v>0.9826311899</v>
      </c>
      <c r="J42" s="17">
        <f t="shared" si="5"/>
        <v>0.8506957503</v>
      </c>
      <c r="K42" s="7" t="s">
        <v>16</v>
      </c>
      <c r="L42" s="17">
        <v>0.9703748488512697</v>
      </c>
      <c r="M42" s="17">
        <v>0.8251298026998961</v>
      </c>
      <c r="N42" s="13"/>
    </row>
    <row r="43" ht="15.75" customHeight="1">
      <c r="B43" s="7" t="s">
        <v>16</v>
      </c>
      <c r="C43" s="7">
        <v>3973.0</v>
      </c>
      <c r="D43" s="7">
        <v>842.0</v>
      </c>
      <c r="E43" s="7">
        <f t="shared" si="1"/>
        <v>4815</v>
      </c>
      <c r="F43" s="7">
        <v>147.0</v>
      </c>
      <c r="G43" s="16">
        <f t="shared" si="2"/>
        <v>4962</v>
      </c>
      <c r="H43" s="17">
        <f t="shared" si="3"/>
        <v>0.0406667978</v>
      </c>
      <c r="I43" s="17">
        <f t="shared" si="4"/>
        <v>0.9703748489</v>
      </c>
      <c r="J43" s="17">
        <f t="shared" si="5"/>
        <v>0.8251298027</v>
      </c>
      <c r="K43" s="7" t="s">
        <v>12</v>
      </c>
      <c r="L43" s="17">
        <v>0.9692307692307692</v>
      </c>
      <c r="M43" s="17">
        <v>0.7931495405179616</v>
      </c>
      <c r="N43" s="13"/>
    </row>
    <row r="44" ht="15.75" customHeight="1">
      <c r="B44" s="7" t="s">
        <v>8</v>
      </c>
      <c r="C44" s="7">
        <v>3852.0</v>
      </c>
      <c r="D44" s="7">
        <v>888.0</v>
      </c>
      <c r="E44" s="7">
        <f t="shared" si="1"/>
        <v>4740</v>
      </c>
      <c r="F44" s="7">
        <v>167.0</v>
      </c>
      <c r="G44" s="16">
        <f t="shared" si="2"/>
        <v>4907</v>
      </c>
      <c r="H44" s="17">
        <f t="shared" si="3"/>
        <v>0.04021603724</v>
      </c>
      <c r="I44" s="17">
        <f t="shared" si="4"/>
        <v>0.9659669859</v>
      </c>
      <c r="J44" s="17">
        <f t="shared" si="5"/>
        <v>0.8126582278</v>
      </c>
      <c r="K44" s="7" t="s">
        <v>8</v>
      </c>
      <c r="L44" s="17">
        <v>0.9659669859384553</v>
      </c>
      <c r="M44" s="17">
        <v>0.8126582278481013</v>
      </c>
      <c r="N44" s="13"/>
    </row>
    <row r="45" ht="15.75" customHeight="1">
      <c r="B45" s="7" t="s">
        <v>22</v>
      </c>
      <c r="C45" s="7">
        <v>3315.0</v>
      </c>
      <c r="D45" s="7">
        <v>946.0</v>
      </c>
      <c r="E45" s="7">
        <f t="shared" si="1"/>
        <v>4261</v>
      </c>
      <c r="F45" s="7">
        <v>196.0</v>
      </c>
      <c r="G45" s="16">
        <f t="shared" si="2"/>
        <v>4457</v>
      </c>
      <c r="H45" s="17">
        <f t="shared" si="3"/>
        <v>0.03652799633</v>
      </c>
      <c r="I45" s="17">
        <f t="shared" si="4"/>
        <v>0.9560242315</v>
      </c>
      <c r="J45" s="17">
        <f t="shared" si="5"/>
        <v>0.7779863882</v>
      </c>
      <c r="K45" s="7" t="s">
        <v>22</v>
      </c>
      <c r="L45" s="17">
        <v>0.9560242315458829</v>
      </c>
      <c r="M45" s="17">
        <v>0.7779863881717907</v>
      </c>
      <c r="N45" s="13"/>
    </row>
    <row r="46" ht="15.75" customHeight="1">
      <c r="B46" s="7" t="s">
        <v>20</v>
      </c>
      <c r="C46" s="7">
        <v>2440.0</v>
      </c>
      <c r="D46" s="7">
        <v>488.0</v>
      </c>
      <c r="E46" s="7">
        <f t="shared" si="1"/>
        <v>2928</v>
      </c>
      <c r="F46" s="7">
        <v>89.0</v>
      </c>
      <c r="G46" s="16">
        <f t="shared" si="2"/>
        <v>3017</v>
      </c>
      <c r="H46" s="17">
        <f t="shared" si="3"/>
        <v>0.02472626541</v>
      </c>
      <c r="I46" s="17">
        <f t="shared" si="4"/>
        <v>0.9705004972</v>
      </c>
      <c r="J46" s="17">
        <f t="shared" si="5"/>
        <v>0.8333333333</v>
      </c>
      <c r="K46" s="7" t="s">
        <v>15</v>
      </c>
      <c r="L46" s="17">
        <v>0.9443298969072165</v>
      </c>
      <c r="M46" s="17">
        <v>0.7850184749748068</v>
      </c>
      <c r="N46" s="13"/>
    </row>
    <row r="47" ht="15.75" customHeight="1">
      <c r="B47" s="7" t="s">
        <v>880</v>
      </c>
      <c r="C47" s="16">
        <f t="shared" ref="C47:G47" si="6">SUM(C28:C46)</f>
        <v>98772</v>
      </c>
      <c r="D47" s="16">
        <f t="shared" si="6"/>
        <v>20200</v>
      </c>
      <c r="E47" s="16">
        <f t="shared" si="6"/>
        <v>118972</v>
      </c>
      <c r="F47" s="16">
        <f t="shared" si="6"/>
        <v>3044</v>
      </c>
      <c r="G47" s="18">
        <f t="shared" si="6"/>
        <v>122016</v>
      </c>
      <c r="H47" s="17">
        <f t="shared" si="3"/>
        <v>1</v>
      </c>
      <c r="I47" s="17">
        <f t="shared" si="4"/>
        <v>0.9750524521</v>
      </c>
      <c r="J47" s="17">
        <f t="shared" si="5"/>
        <v>0.8302121508</v>
      </c>
      <c r="K47" s="19" t="s">
        <v>880</v>
      </c>
      <c r="L47" s="20">
        <v>0.9750524521374246</v>
      </c>
      <c r="M47" s="20">
        <v>0.8302121507581616</v>
      </c>
      <c r="N47" s="13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>
      <c r="B53" s="15" t="s">
        <v>881</v>
      </c>
    </row>
    <row r="54" ht="15.75" customHeight="1">
      <c r="B54" s="7" t="s">
        <v>882</v>
      </c>
      <c r="C54" s="7" t="s">
        <v>883</v>
      </c>
      <c r="D54" s="7" t="s">
        <v>34</v>
      </c>
      <c r="E54" s="7" t="s">
        <v>884</v>
      </c>
      <c r="F54" s="7" t="s">
        <v>35</v>
      </c>
      <c r="G54" s="7" t="s">
        <v>885</v>
      </c>
      <c r="H54" s="7" t="s">
        <v>886</v>
      </c>
      <c r="I54" s="7" t="s">
        <v>887</v>
      </c>
      <c r="J54" s="7" t="s">
        <v>888</v>
      </c>
      <c r="K54" s="20" t="s">
        <v>882</v>
      </c>
      <c r="L54" s="20" t="s">
        <v>887</v>
      </c>
      <c r="M54" s="20" t="s">
        <v>888</v>
      </c>
    </row>
    <row r="55" ht="15.75" customHeight="1">
      <c r="B55" s="7" t="s">
        <v>16</v>
      </c>
      <c r="C55" s="7">
        <v>795.0</v>
      </c>
      <c r="D55" s="7">
        <v>1017.0</v>
      </c>
      <c r="E55" s="7">
        <f t="shared" ref="E55:E73" si="7">+D55+C55</f>
        <v>1812</v>
      </c>
      <c r="F55" s="7">
        <v>143.0</v>
      </c>
      <c r="G55" s="16">
        <f t="shared" ref="G55:G73" si="8">+C55+D55+F55</f>
        <v>1955</v>
      </c>
      <c r="H55" s="17">
        <f t="shared" ref="H55:H74" si="9">+G55/18502</f>
        <v>0.1056642525</v>
      </c>
      <c r="I55" s="17">
        <f t="shared" ref="I55:I74" si="10">+E55/G55</f>
        <v>0.9268542199</v>
      </c>
      <c r="J55" s="17">
        <f t="shared" ref="J55:J74" si="11">+C55/E55</f>
        <v>0.4387417219</v>
      </c>
      <c r="K55" s="20" t="s">
        <v>7</v>
      </c>
      <c r="L55" s="20">
        <v>0.9838509316770186</v>
      </c>
      <c r="M55" s="20">
        <v>0.5075757575757576</v>
      </c>
    </row>
    <row r="56" ht="15.75" customHeight="1">
      <c r="B56" s="7" t="s">
        <v>11</v>
      </c>
      <c r="C56" s="7">
        <v>798.0</v>
      </c>
      <c r="D56" s="7">
        <v>793.0</v>
      </c>
      <c r="E56" s="7">
        <f t="shared" si="7"/>
        <v>1591</v>
      </c>
      <c r="F56" s="7">
        <v>101.0</v>
      </c>
      <c r="G56" s="16">
        <f t="shared" si="8"/>
        <v>1692</v>
      </c>
      <c r="H56" s="17">
        <f t="shared" si="9"/>
        <v>0.09144957302</v>
      </c>
      <c r="I56" s="17">
        <f t="shared" si="10"/>
        <v>0.9403073286</v>
      </c>
      <c r="J56" s="17">
        <f t="shared" si="11"/>
        <v>0.5015713388</v>
      </c>
      <c r="K56" s="20" t="s">
        <v>10</v>
      </c>
      <c r="L56" s="20">
        <v>0.9779310344827586</v>
      </c>
      <c r="M56" s="20">
        <v>0.5225669957686883</v>
      </c>
    </row>
    <row r="57" ht="15.75" customHeight="1">
      <c r="B57" s="7" t="s">
        <v>13</v>
      </c>
      <c r="C57" s="7">
        <v>470.0</v>
      </c>
      <c r="D57" s="7">
        <v>957.0</v>
      </c>
      <c r="E57" s="7">
        <f t="shared" si="7"/>
        <v>1427</v>
      </c>
      <c r="F57" s="7">
        <v>69.0</v>
      </c>
      <c r="G57" s="16">
        <f t="shared" si="8"/>
        <v>1496</v>
      </c>
      <c r="H57" s="17">
        <f t="shared" si="9"/>
        <v>0.08085612366</v>
      </c>
      <c r="I57" s="17">
        <f t="shared" si="10"/>
        <v>0.9538770053</v>
      </c>
      <c r="J57" s="17">
        <f t="shared" si="11"/>
        <v>0.3293622985</v>
      </c>
      <c r="K57" s="20" t="s">
        <v>19</v>
      </c>
      <c r="L57" s="20">
        <v>0.9734265734265735</v>
      </c>
      <c r="M57" s="20">
        <v>0.5790229885057471</v>
      </c>
    </row>
    <row r="58" ht="15.75" customHeight="1">
      <c r="B58" s="7" t="s">
        <v>10</v>
      </c>
      <c r="C58" s="7">
        <v>741.0</v>
      </c>
      <c r="D58" s="7">
        <v>677.0</v>
      </c>
      <c r="E58" s="7">
        <f t="shared" si="7"/>
        <v>1418</v>
      </c>
      <c r="F58" s="7">
        <v>32.0</v>
      </c>
      <c r="G58" s="16">
        <f t="shared" si="8"/>
        <v>1450</v>
      </c>
      <c r="H58" s="17">
        <f t="shared" si="9"/>
        <v>0.07836990596</v>
      </c>
      <c r="I58" s="17">
        <f t="shared" si="10"/>
        <v>0.9779310345</v>
      </c>
      <c r="J58" s="17">
        <f t="shared" si="11"/>
        <v>0.5225669958</v>
      </c>
      <c r="K58" s="20" t="s">
        <v>18</v>
      </c>
      <c r="L58" s="20">
        <v>0.9728370221327968</v>
      </c>
      <c r="M58" s="20">
        <v>0.452947259565667</v>
      </c>
    </row>
    <row r="59" ht="15.75" customHeight="1">
      <c r="B59" s="7" t="s">
        <v>5</v>
      </c>
      <c r="C59" s="7">
        <v>425.0</v>
      </c>
      <c r="D59" s="7">
        <v>461.0</v>
      </c>
      <c r="E59" s="7">
        <f t="shared" si="7"/>
        <v>886</v>
      </c>
      <c r="F59" s="7">
        <v>158.0</v>
      </c>
      <c r="G59" s="16">
        <f t="shared" si="8"/>
        <v>1044</v>
      </c>
      <c r="H59" s="17">
        <f t="shared" si="9"/>
        <v>0.05642633229</v>
      </c>
      <c r="I59" s="17">
        <f t="shared" si="10"/>
        <v>0.8486590038</v>
      </c>
      <c r="J59" s="17">
        <f t="shared" si="11"/>
        <v>0.4796839729</v>
      </c>
      <c r="K59" s="20" t="s">
        <v>9</v>
      </c>
      <c r="L59" s="20">
        <v>0.9621513944223108</v>
      </c>
      <c r="M59" s="20">
        <v>0.37888198757763975</v>
      </c>
    </row>
    <row r="60" ht="15.75" customHeight="1">
      <c r="B60" s="7" t="s">
        <v>8</v>
      </c>
      <c r="C60" s="7">
        <v>482.0</v>
      </c>
      <c r="D60" s="7">
        <v>465.0</v>
      </c>
      <c r="E60" s="7">
        <f t="shared" si="7"/>
        <v>947</v>
      </c>
      <c r="F60" s="7">
        <v>60.0</v>
      </c>
      <c r="G60" s="16">
        <f t="shared" si="8"/>
        <v>1007</v>
      </c>
      <c r="H60" s="17">
        <f t="shared" si="9"/>
        <v>0.05442654848</v>
      </c>
      <c r="I60" s="17">
        <f t="shared" si="10"/>
        <v>0.9404170804</v>
      </c>
      <c r="J60" s="17">
        <f t="shared" si="11"/>
        <v>0.5089757128</v>
      </c>
      <c r="K60" s="20" t="s">
        <v>4</v>
      </c>
      <c r="L60" s="20">
        <v>0.9605488850771869</v>
      </c>
      <c r="M60" s="20">
        <v>0.42678571428571427</v>
      </c>
    </row>
    <row r="61" ht="15.75" customHeight="1">
      <c r="B61" s="7" t="s">
        <v>9</v>
      </c>
      <c r="C61" s="7">
        <v>366.0</v>
      </c>
      <c r="D61" s="7">
        <v>600.0</v>
      </c>
      <c r="E61" s="7">
        <f t="shared" si="7"/>
        <v>966</v>
      </c>
      <c r="F61" s="7">
        <v>38.0</v>
      </c>
      <c r="G61" s="16">
        <f t="shared" si="8"/>
        <v>1004</v>
      </c>
      <c r="H61" s="17">
        <f t="shared" si="9"/>
        <v>0.05426440385</v>
      </c>
      <c r="I61" s="17">
        <f t="shared" si="10"/>
        <v>0.9621513944</v>
      </c>
      <c r="J61" s="17">
        <f t="shared" si="11"/>
        <v>0.3788819876</v>
      </c>
      <c r="K61" s="20" t="s">
        <v>13</v>
      </c>
      <c r="L61" s="20">
        <v>0.9538770053475936</v>
      </c>
      <c r="M61" s="20">
        <v>0.3293622985283812</v>
      </c>
    </row>
    <row r="62" ht="15.75" customHeight="1">
      <c r="B62" s="7" t="s">
        <v>18</v>
      </c>
      <c r="C62" s="7">
        <v>438.0</v>
      </c>
      <c r="D62" s="7">
        <v>529.0</v>
      </c>
      <c r="E62" s="7">
        <f t="shared" si="7"/>
        <v>967</v>
      </c>
      <c r="F62" s="7">
        <v>27.0</v>
      </c>
      <c r="G62" s="16">
        <f t="shared" si="8"/>
        <v>994</v>
      </c>
      <c r="H62" s="17">
        <f t="shared" si="9"/>
        <v>0.05372392174</v>
      </c>
      <c r="I62" s="17">
        <f t="shared" si="10"/>
        <v>0.9728370221</v>
      </c>
      <c r="J62" s="17">
        <f t="shared" si="11"/>
        <v>0.4529472596</v>
      </c>
      <c r="K62" s="20" t="s">
        <v>6</v>
      </c>
      <c r="L62" s="20">
        <v>0.953551912568306</v>
      </c>
      <c r="M62" s="20">
        <v>0.5659025787965616</v>
      </c>
    </row>
    <row r="63" ht="15.75" customHeight="1">
      <c r="B63" s="7" t="s">
        <v>22</v>
      </c>
      <c r="C63" s="7">
        <v>353.0</v>
      </c>
      <c r="D63" s="7">
        <v>526.0</v>
      </c>
      <c r="E63" s="7">
        <f t="shared" si="7"/>
        <v>879</v>
      </c>
      <c r="F63" s="7">
        <v>100.0</v>
      </c>
      <c r="G63" s="16">
        <f t="shared" si="8"/>
        <v>979</v>
      </c>
      <c r="H63" s="17">
        <f t="shared" si="9"/>
        <v>0.05291319857</v>
      </c>
      <c r="I63" s="17">
        <f t="shared" si="10"/>
        <v>0.897854954</v>
      </c>
      <c r="J63" s="17">
        <f t="shared" si="11"/>
        <v>0.401592719</v>
      </c>
      <c r="K63" s="20" t="s">
        <v>14</v>
      </c>
      <c r="L63" s="20">
        <v>0.953232462173315</v>
      </c>
      <c r="M63" s="20">
        <v>0.5194805194805194</v>
      </c>
    </row>
    <row r="64" ht="15.75" customHeight="1">
      <c r="B64" s="7" t="s">
        <v>17</v>
      </c>
      <c r="C64" s="7">
        <v>361.0</v>
      </c>
      <c r="D64" s="7">
        <v>542.0</v>
      </c>
      <c r="E64" s="7">
        <f t="shared" si="7"/>
        <v>903</v>
      </c>
      <c r="F64" s="7">
        <v>63.0</v>
      </c>
      <c r="G64" s="16">
        <f t="shared" si="8"/>
        <v>966</v>
      </c>
      <c r="H64" s="17">
        <f t="shared" si="9"/>
        <v>0.05221057183</v>
      </c>
      <c r="I64" s="17">
        <f t="shared" si="10"/>
        <v>0.9347826087</v>
      </c>
      <c r="J64" s="17">
        <f t="shared" si="11"/>
        <v>0.3997785161</v>
      </c>
      <c r="K64" s="20" t="s">
        <v>12</v>
      </c>
      <c r="L64" s="20">
        <v>0.951974386339381</v>
      </c>
      <c r="M64" s="20">
        <v>0.44730941704035876</v>
      </c>
    </row>
    <row r="65" ht="15.75" customHeight="1">
      <c r="B65" s="7" t="s">
        <v>12</v>
      </c>
      <c r="C65" s="7">
        <v>399.0</v>
      </c>
      <c r="D65" s="7">
        <v>493.0</v>
      </c>
      <c r="E65" s="7">
        <f t="shared" si="7"/>
        <v>892</v>
      </c>
      <c r="F65" s="7">
        <v>45.0</v>
      </c>
      <c r="G65" s="16">
        <f t="shared" si="8"/>
        <v>937</v>
      </c>
      <c r="H65" s="17">
        <f t="shared" si="9"/>
        <v>0.05064317371</v>
      </c>
      <c r="I65" s="17">
        <f t="shared" si="10"/>
        <v>0.9519743863</v>
      </c>
      <c r="J65" s="17">
        <f t="shared" si="11"/>
        <v>0.447309417</v>
      </c>
      <c r="K65" s="20" t="s">
        <v>20</v>
      </c>
      <c r="L65" s="20">
        <v>0.946843853820598</v>
      </c>
      <c r="M65" s="20">
        <v>0.49473684210526314</v>
      </c>
    </row>
    <row r="66" ht="15.75" customHeight="1">
      <c r="B66" s="7" t="s">
        <v>7</v>
      </c>
      <c r="C66" s="7">
        <v>402.0</v>
      </c>
      <c r="D66" s="7">
        <v>390.0</v>
      </c>
      <c r="E66" s="7">
        <f t="shared" si="7"/>
        <v>792</v>
      </c>
      <c r="F66" s="7">
        <v>13.0</v>
      </c>
      <c r="G66" s="16">
        <f t="shared" si="8"/>
        <v>805</v>
      </c>
      <c r="H66" s="17">
        <f t="shared" si="9"/>
        <v>0.04350880986</v>
      </c>
      <c r="I66" s="17">
        <f t="shared" si="10"/>
        <v>0.9838509317</v>
      </c>
      <c r="J66" s="17">
        <f t="shared" si="11"/>
        <v>0.5075757576</v>
      </c>
      <c r="K66" s="20" t="s">
        <v>8</v>
      </c>
      <c r="L66" s="20">
        <v>0.9404170804369414</v>
      </c>
      <c r="M66" s="20">
        <v>0.5089757127771911</v>
      </c>
    </row>
    <row r="67" ht="15.75" customHeight="1">
      <c r="B67" s="7" t="s">
        <v>15</v>
      </c>
      <c r="C67" s="7">
        <v>348.0</v>
      </c>
      <c r="D67" s="7">
        <v>353.0</v>
      </c>
      <c r="E67" s="7">
        <f t="shared" si="7"/>
        <v>701</v>
      </c>
      <c r="F67" s="7">
        <v>91.0</v>
      </c>
      <c r="G67" s="16">
        <f t="shared" si="8"/>
        <v>792</v>
      </c>
      <c r="H67" s="17">
        <f t="shared" si="9"/>
        <v>0.04280618312</v>
      </c>
      <c r="I67" s="17">
        <f t="shared" si="10"/>
        <v>0.8851010101</v>
      </c>
      <c r="J67" s="17">
        <f t="shared" si="11"/>
        <v>0.4964336662</v>
      </c>
      <c r="K67" s="20" t="s">
        <v>11</v>
      </c>
      <c r="L67" s="20">
        <v>0.9403073286052009</v>
      </c>
      <c r="M67" s="20">
        <v>0.5015713387806411</v>
      </c>
    </row>
    <row r="68" ht="15.75" customHeight="1">
      <c r="B68" s="7" t="s">
        <v>6</v>
      </c>
      <c r="C68" s="7">
        <v>395.0</v>
      </c>
      <c r="D68" s="7">
        <v>303.0</v>
      </c>
      <c r="E68" s="7">
        <f t="shared" si="7"/>
        <v>698</v>
      </c>
      <c r="F68" s="7">
        <v>34.0</v>
      </c>
      <c r="G68" s="16">
        <f t="shared" si="8"/>
        <v>732</v>
      </c>
      <c r="H68" s="17">
        <f t="shared" si="9"/>
        <v>0.03956329046</v>
      </c>
      <c r="I68" s="17">
        <f t="shared" si="10"/>
        <v>0.9535519126</v>
      </c>
      <c r="J68" s="17">
        <f t="shared" si="11"/>
        <v>0.5659025788</v>
      </c>
      <c r="K68" s="20" t="s">
        <v>21</v>
      </c>
      <c r="L68" s="20">
        <v>0.934984520123839</v>
      </c>
      <c r="M68" s="20">
        <v>0.5397350993377483</v>
      </c>
    </row>
    <row r="69" ht="15.75" customHeight="1">
      <c r="B69" s="7" t="s">
        <v>14</v>
      </c>
      <c r="C69" s="7">
        <v>360.0</v>
      </c>
      <c r="D69" s="7">
        <v>333.0</v>
      </c>
      <c r="E69" s="7">
        <f t="shared" si="7"/>
        <v>693</v>
      </c>
      <c r="F69" s="7">
        <v>34.0</v>
      </c>
      <c r="G69" s="16">
        <f t="shared" si="8"/>
        <v>727</v>
      </c>
      <c r="H69" s="17">
        <f t="shared" si="9"/>
        <v>0.0392930494</v>
      </c>
      <c r="I69" s="17">
        <f t="shared" si="10"/>
        <v>0.9532324622</v>
      </c>
      <c r="J69" s="17">
        <f t="shared" si="11"/>
        <v>0.5194805195</v>
      </c>
      <c r="K69" s="20" t="s">
        <v>17</v>
      </c>
      <c r="L69" s="20">
        <v>0.9347826086956522</v>
      </c>
      <c r="M69" s="20">
        <v>0.3997785160575858</v>
      </c>
    </row>
    <row r="70" ht="15.75" customHeight="1">
      <c r="B70" s="7" t="s">
        <v>19</v>
      </c>
      <c r="C70" s="7">
        <v>403.0</v>
      </c>
      <c r="D70" s="7">
        <v>293.0</v>
      </c>
      <c r="E70" s="7">
        <f t="shared" si="7"/>
        <v>696</v>
      </c>
      <c r="F70" s="7">
        <v>19.0</v>
      </c>
      <c r="G70" s="16">
        <f t="shared" si="8"/>
        <v>715</v>
      </c>
      <c r="H70" s="17">
        <f t="shared" si="9"/>
        <v>0.03864447087</v>
      </c>
      <c r="I70" s="17">
        <f t="shared" si="10"/>
        <v>0.9734265734</v>
      </c>
      <c r="J70" s="17">
        <f t="shared" si="11"/>
        <v>0.5790229885</v>
      </c>
      <c r="K70" s="20" t="s">
        <v>16</v>
      </c>
      <c r="L70" s="20">
        <v>0.9268542199488491</v>
      </c>
      <c r="M70" s="20">
        <v>0.43874172185430466</v>
      </c>
    </row>
    <row r="71" ht="15.75" customHeight="1">
      <c r="B71" s="7" t="s">
        <v>4</v>
      </c>
      <c r="C71" s="7">
        <v>239.0</v>
      </c>
      <c r="D71" s="7">
        <v>321.0</v>
      </c>
      <c r="E71" s="7">
        <f t="shared" si="7"/>
        <v>560</v>
      </c>
      <c r="F71" s="7">
        <v>23.0</v>
      </c>
      <c r="G71" s="16">
        <f t="shared" si="8"/>
        <v>583</v>
      </c>
      <c r="H71" s="17">
        <f t="shared" si="9"/>
        <v>0.03151010702</v>
      </c>
      <c r="I71" s="17">
        <f t="shared" si="10"/>
        <v>0.9605488851</v>
      </c>
      <c r="J71" s="17">
        <f t="shared" si="11"/>
        <v>0.4267857143</v>
      </c>
      <c r="K71" s="20" t="s">
        <v>22</v>
      </c>
      <c r="L71" s="20">
        <v>0.8978549540347294</v>
      </c>
      <c r="M71" s="20">
        <v>0.40159271899886234</v>
      </c>
    </row>
    <row r="72" ht="15.75" customHeight="1">
      <c r="B72" s="7" t="s">
        <v>21</v>
      </c>
      <c r="C72" s="7">
        <v>163.0</v>
      </c>
      <c r="D72" s="7">
        <v>139.0</v>
      </c>
      <c r="E72" s="7">
        <f t="shared" si="7"/>
        <v>302</v>
      </c>
      <c r="F72" s="7">
        <v>21.0</v>
      </c>
      <c r="G72" s="16">
        <f t="shared" si="8"/>
        <v>323</v>
      </c>
      <c r="H72" s="17">
        <f t="shared" si="9"/>
        <v>0.01745757215</v>
      </c>
      <c r="I72" s="17">
        <f t="shared" si="10"/>
        <v>0.9349845201</v>
      </c>
      <c r="J72" s="17">
        <f t="shared" si="11"/>
        <v>0.5397350993</v>
      </c>
      <c r="K72" s="20" t="s">
        <v>15</v>
      </c>
      <c r="L72" s="20">
        <v>0.88510101010101</v>
      </c>
      <c r="M72" s="20">
        <v>0.4964336661911555</v>
      </c>
    </row>
    <row r="73" ht="15.75" customHeight="1">
      <c r="B73" s="7" t="s">
        <v>20</v>
      </c>
      <c r="C73" s="7">
        <v>141.0</v>
      </c>
      <c r="D73" s="7">
        <v>144.0</v>
      </c>
      <c r="E73" s="7">
        <f t="shared" si="7"/>
        <v>285</v>
      </c>
      <c r="F73" s="7">
        <v>16.0</v>
      </c>
      <c r="G73" s="16">
        <f t="shared" si="8"/>
        <v>301</v>
      </c>
      <c r="H73" s="17">
        <f t="shared" si="9"/>
        <v>0.01626851151</v>
      </c>
      <c r="I73" s="17">
        <f t="shared" si="10"/>
        <v>0.9468438538</v>
      </c>
      <c r="J73" s="17">
        <f t="shared" si="11"/>
        <v>0.4947368421</v>
      </c>
      <c r="K73" s="20" t="s">
        <v>5</v>
      </c>
      <c r="L73" s="20">
        <v>0.8486590038314177</v>
      </c>
      <c r="M73" s="20">
        <v>0.4796839729119639</v>
      </c>
    </row>
    <row r="74" ht="15.75" customHeight="1">
      <c r="B74" s="7" t="s">
        <v>880</v>
      </c>
      <c r="C74" s="16">
        <f t="shared" ref="C74:D74" si="12">+SUM(C55:C73)</f>
        <v>8079</v>
      </c>
      <c r="D74" s="16">
        <f t="shared" si="12"/>
        <v>9336</v>
      </c>
      <c r="E74" s="16">
        <f t="shared" ref="E74:G74" si="13">SUM(E55:E73)</f>
        <v>17415</v>
      </c>
      <c r="F74" s="16">
        <f t="shared" si="13"/>
        <v>1087</v>
      </c>
      <c r="G74" s="18">
        <f t="shared" si="13"/>
        <v>18502</v>
      </c>
      <c r="H74" s="17">
        <f t="shared" si="9"/>
        <v>1</v>
      </c>
      <c r="I74" s="17">
        <f t="shared" si="10"/>
        <v>0.9412495946</v>
      </c>
      <c r="J74" s="17">
        <f t="shared" si="11"/>
        <v>0.463910422</v>
      </c>
      <c r="K74" s="20" t="s">
        <v>880</v>
      </c>
      <c r="L74" s="20">
        <v>0.9412495946384175</v>
      </c>
      <c r="M74" s="20">
        <v>0.4639104220499569</v>
      </c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>
      <c r="B83" s="15" t="s">
        <v>889</v>
      </c>
    </row>
    <row r="84" ht="15.75" customHeight="1">
      <c r="B84" s="7" t="s">
        <v>890</v>
      </c>
      <c r="C84" s="16" t="s">
        <v>891</v>
      </c>
      <c r="D84" s="16" t="s">
        <v>892</v>
      </c>
      <c r="E84" s="16" t="s">
        <v>893</v>
      </c>
      <c r="F84" s="16" t="s">
        <v>894</v>
      </c>
      <c r="G84" s="16" t="s">
        <v>895</v>
      </c>
      <c r="H84" s="16" t="s">
        <v>896</v>
      </c>
      <c r="I84" s="16" t="s">
        <v>879</v>
      </c>
    </row>
    <row r="85" ht="15.75" customHeight="1">
      <c r="B85" s="21" t="s">
        <v>897</v>
      </c>
      <c r="C85" s="2">
        <v>51861.0</v>
      </c>
      <c r="D85" s="2">
        <v>11755.0</v>
      </c>
      <c r="E85" s="16">
        <f t="shared" ref="E85:E87" si="14">+C85+D85</f>
        <v>63616</v>
      </c>
      <c r="F85" s="1">
        <v>2039.0</v>
      </c>
      <c r="G85" s="16">
        <f t="shared" ref="G85:G88" si="15">+E85+F85</f>
        <v>65655</v>
      </c>
      <c r="H85" s="17">
        <f t="shared" ref="H85:H88" si="16">+E85/G85</f>
        <v>0.968943721</v>
      </c>
      <c r="I85" s="17">
        <f t="shared" ref="I85:I88" si="17">+C85/E85</f>
        <v>0.8152194416</v>
      </c>
    </row>
    <row r="86" ht="15.75" customHeight="1">
      <c r="B86" s="7" t="s">
        <v>48</v>
      </c>
      <c r="C86" s="16">
        <v>28157.0</v>
      </c>
      <c r="D86" s="16">
        <v>4619.0</v>
      </c>
      <c r="E86" s="16">
        <f t="shared" si="14"/>
        <v>32776</v>
      </c>
      <c r="F86" s="16">
        <v>500.0</v>
      </c>
      <c r="G86" s="16">
        <f t="shared" si="15"/>
        <v>33276</v>
      </c>
      <c r="H86" s="17">
        <f t="shared" si="16"/>
        <v>0.9849741555</v>
      </c>
      <c r="I86" s="17">
        <f t="shared" si="17"/>
        <v>0.8590737125</v>
      </c>
    </row>
    <row r="87" ht="15.75" customHeight="1">
      <c r="B87" s="7" t="s">
        <v>44</v>
      </c>
      <c r="C87" s="2">
        <v>18754.0</v>
      </c>
      <c r="D87" s="2">
        <v>3826.0</v>
      </c>
      <c r="E87" s="16">
        <f t="shared" si="14"/>
        <v>22580</v>
      </c>
      <c r="F87" s="1">
        <v>505.0</v>
      </c>
      <c r="G87" s="16">
        <f t="shared" si="15"/>
        <v>23085</v>
      </c>
      <c r="H87" s="17">
        <f t="shared" si="16"/>
        <v>0.9781243232</v>
      </c>
      <c r="I87" s="17">
        <f t="shared" si="17"/>
        <v>0.8305580159</v>
      </c>
    </row>
    <row r="88" ht="15.75" customHeight="1">
      <c r="B88" s="7" t="s">
        <v>880</v>
      </c>
      <c r="C88" s="16">
        <f t="shared" ref="C88:F88" si="18">+SUM(C85:C87)</f>
        <v>98772</v>
      </c>
      <c r="D88" s="16">
        <f t="shared" si="18"/>
        <v>20200</v>
      </c>
      <c r="E88" s="16">
        <f t="shared" si="18"/>
        <v>118972</v>
      </c>
      <c r="F88" s="16">
        <f t="shared" si="18"/>
        <v>3044</v>
      </c>
      <c r="G88" s="22">
        <f t="shared" si="15"/>
        <v>122016</v>
      </c>
      <c r="H88" s="17">
        <f t="shared" si="16"/>
        <v>0.9750524521</v>
      </c>
      <c r="I88" s="17">
        <f t="shared" si="17"/>
        <v>0.8302121508</v>
      </c>
    </row>
    <row r="89" ht="15.75" customHeight="1"/>
    <row r="90" ht="15.75" customHeight="1"/>
    <row r="91" ht="15.75" customHeight="1"/>
    <row r="92" ht="15.75" customHeight="1">
      <c r="B92" s="3"/>
      <c r="C92" s="1"/>
      <c r="D92" s="1"/>
      <c r="E92" s="1"/>
    </row>
    <row r="93" ht="15.75" customHeight="1">
      <c r="B93" s="3"/>
      <c r="C93" s="1"/>
      <c r="D93" s="1"/>
      <c r="E93" s="1"/>
    </row>
    <row r="94" ht="15.75" customHeight="1">
      <c r="B94" s="3"/>
      <c r="C94" s="1"/>
      <c r="D94" s="1"/>
      <c r="E94" s="1"/>
    </row>
    <row r="95" ht="15.75" customHeight="1">
      <c r="B95" s="3"/>
      <c r="C95" s="1"/>
      <c r="D95" s="1"/>
      <c r="E95" s="1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>
      <c r="B101" s="15" t="s">
        <v>898</v>
      </c>
    </row>
    <row r="102" ht="15.75" customHeight="1">
      <c r="B102" s="7" t="s">
        <v>890</v>
      </c>
      <c r="C102" s="7" t="s">
        <v>33</v>
      </c>
      <c r="D102" s="7" t="s">
        <v>899</v>
      </c>
      <c r="E102" s="7" t="s">
        <v>900</v>
      </c>
      <c r="F102" s="7" t="s">
        <v>35</v>
      </c>
      <c r="G102" s="7" t="s">
        <v>901</v>
      </c>
      <c r="H102" s="16" t="s">
        <v>896</v>
      </c>
      <c r="I102" s="16" t="s">
        <v>879</v>
      </c>
    </row>
    <row r="103" ht="15.75" customHeight="1">
      <c r="B103" s="21" t="s">
        <v>897</v>
      </c>
      <c r="C103" s="7">
        <v>4628.0</v>
      </c>
      <c r="D103" s="7">
        <v>5135.0</v>
      </c>
      <c r="E103" s="7">
        <f t="shared" ref="E103:E105" si="19">+C103+D103</f>
        <v>9763</v>
      </c>
      <c r="F103" s="7">
        <v>706.0</v>
      </c>
      <c r="G103" s="16">
        <f t="shared" ref="G103:G106" si="20">+E103+F103</f>
        <v>10469</v>
      </c>
      <c r="H103" s="17">
        <f t="shared" ref="H103:H106" si="21">+E103/G103</f>
        <v>0.9325628045</v>
      </c>
      <c r="I103" s="17">
        <f t="shared" ref="I103:I106" si="22">+C103/E103</f>
        <v>0.4740346205</v>
      </c>
    </row>
    <row r="104" ht="15.75" customHeight="1">
      <c r="B104" s="7" t="s">
        <v>48</v>
      </c>
      <c r="C104" s="7">
        <v>1804.0</v>
      </c>
      <c r="D104" s="7">
        <v>1960.0</v>
      </c>
      <c r="E104" s="7">
        <f t="shared" si="19"/>
        <v>3764</v>
      </c>
      <c r="F104" s="7">
        <v>144.0</v>
      </c>
      <c r="G104" s="16">
        <f t="shared" si="20"/>
        <v>3908</v>
      </c>
      <c r="H104" s="17">
        <f t="shared" si="21"/>
        <v>0.9631525077</v>
      </c>
      <c r="I104" s="17">
        <f t="shared" si="22"/>
        <v>0.4792773645</v>
      </c>
    </row>
    <row r="105" ht="15.75" customHeight="1">
      <c r="B105" s="7" t="s">
        <v>44</v>
      </c>
      <c r="C105" s="7">
        <v>1647.0</v>
      </c>
      <c r="D105" s="7">
        <v>2241.0</v>
      </c>
      <c r="E105" s="7">
        <f t="shared" si="19"/>
        <v>3888</v>
      </c>
      <c r="F105" s="1">
        <v>237.0</v>
      </c>
      <c r="G105" s="16">
        <f t="shared" si="20"/>
        <v>4125</v>
      </c>
      <c r="H105" s="17">
        <f t="shared" si="21"/>
        <v>0.9425454545</v>
      </c>
      <c r="I105" s="17">
        <f t="shared" si="22"/>
        <v>0.4236111111</v>
      </c>
    </row>
    <row r="106" ht="15.75" customHeight="1">
      <c r="B106" s="7" t="s">
        <v>880</v>
      </c>
      <c r="C106" s="16">
        <f t="shared" ref="C106:F106" si="23">+SUM(C103:C105)</f>
        <v>8079</v>
      </c>
      <c r="D106" s="16">
        <f t="shared" si="23"/>
        <v>9336</v>
      </c>
      <c r="E106" s="16">
        <f t="shared" si="23"/>
        <v>17415</v>
      </c>
      <c r="F106" s="16">
        <f t="shared" si="23"/>
        <v>1087</v>
      </c>
      <c r="G106" s="22">
        <f t="shared" si="20"/>
        <v>18502</v>
      </c>
      <c r="H106" s="17">
        <f t="shared" si="21"/>
        <v>0.9412495946</v>
      </c>
      <c r="I106" s="17">
        <f t="shared" si="22"/>
        <v>0.463910422</v>
      </c>
    </row>
    <row r="107" ht="15.75" customHeight="1"/>
    <row r="108" ht="15.75" customHeight="1"/>
    <row r="109" ht="15.75" customHeight="1"/>
    <row r="110" ht="15.75" customHeight="1">
      <c r="B110" s="3"/>
      <c r="C110" s="1"/>
      <c r="D110" s="1"/>
      <c r="E110" s="1"/>
    </row>
    <row r="111" ht="15.75" customHeight="1">
      <c r="B111" s="3"/>
      <c r="C111" s="1"/>
      <c r="D111" s="1"/>
      <c r="E111" s="1"/>
    </row>
    <row r="112" ht="15.75" customHeight="1">
      <c r="B112" s="3"/>
      <c r="C112" s="1"/>
      <c r="D112" s="1"/>
      <c r="E112" s="1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38"/>
    <col customWidth="1" min="2" max="2" width="21.0"/>
    <col customWidth="1" min="3" max="3" width="18.5"/>
    <col customWidth="1" min="4" max="4" width="14.38"/>
    <col customWidth="1" min="5" max="5" width="14.25"/>
    <col customWidth="1" min="6" max="6" width="10.5"/>
    <col customWidth="1" min="7" max="7" width="15.75"/>
    <col customWidth="1" min="8" max="8" width="11.63"/>
    <col customWidth="1" min="9" max="9" width="11.13"/>
    <col customWidth="1" min="10" max="10" width="10.5"/>
    <col customWidth="1" min="11" max="11" width="15.63"/>
    <col customWidth="1" min="12" max="12" width="15.75"/>
    <col customWidth="1" min="13" max="13" width="11.63"/>
    <col customWidth="1" min="14" max="14" width="11.13"/>
    <col customWidth="1" min="15" max="40" width="9.38"/>
  </cols>
  <sheetData>
    <row r="1">
      <c r="B1" s="1"/>
      <c r="E1" s="1"/>
    </row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>
      <c r="B85" s="15" t="s">
        <v>902</v>
      </c>
    </row>
    <row r="86" ht="15.75" customHeight="1"/>
    <row r="87" ht="15.75" customHeight="1">
      <c r="B87" s="3"/>
      <c r="C87" s="1"/>
      <c r="D87" s="1"/>
      <c r="E87" s="1"/>
    </row>
    <row r="88" ht="15.75" customHeight="1">
      <c r="B88" s="3"/>
      <c r="C88" s="1"/>
      <c r="D88" s="1"/>
      <c r="E88" s="1"/>
    </row>
    <row r="89" ht="42.0" customHeight="1">
      <c r="C89" s="24" t="s">
        <v>903</v>
      </c>
      <c r="D89" s="25" t="s">
        <v>904</v>
      </c>
      <c r="E89" s="25" t="s">
        <v>905</v>
      </c>
      <c r="F89" s="25" t="s">
        <v>866</v>
      </c>
      <c r="G89" s="25" t="s">
        <v>906</v>
      </c>
      <c r="H89" s="25" t="s">
        <v>907</v>
      </c>
      <c r="I89" s="25" t="s">
        <v>908</v>
      </c>
      <c r="J89" s="25" t="s">
        <v>909</v>
      </c>
      <c r="K89" s="25" t="s">
        <v>910</v>
      </c>
      <c r="L89" s="25" t="s">
        <v>911</v>
      </c>
      <c r="M89" s="26"/>
    </row>
    <row r="90" ht="15.75" customHeight="1">
      <c r="C90" s="7" t="s">
        <v>40</v>
      </c>
      <c r="D90" s="7">
        <v>358.0</v>
      </c>
      <c r="E90" s="7">
        <v>58.0</v>
      </c>
      <c r="F90" s="7">
        <v>4.0</v>
      </c>
      <c r="G90" s="16">
        <f t="shared" ref="G90:G149" si="1">+D90+E90+F90</f>
        <v>420</v>
      </c>
      <c r="H90" s="16">
        <f t="shared" ref="H90:H149" si="2">+D90+E90</f>
        <v>416</v>
      </c>
      <c r="I90" s="17">
        <f t="shared" ref="I90:I149" si="3">+H90/G90</f>
        <v>0.9904761905</v>
      </c>
      <c r="J90" s="17">
        <f t="shared" ref="J90:J149" si="4">+D90/H90</f>
        <v>0.8605769231</v>
      </c>
      <c r="K90" s="17">
        <f t="shared" ref="K90:K149" si="5">+E90/H90</f>
        <v>0.1394230769</v>
      </c>
      <c r="L90" s="17">
        <f t="shared" ref="L90:L149" si="6">+F90/G90</f>
        <v>0.009523809524</v>
      </c>
      <c r="M90" s="14"/>
    </row>
    <row r="91" ht="15.75" customHeight="1">
      <c r="C91" s="27" t="s">
        <v>59</v>
      </c>
      <c r="D91" s="7">
        <v>990.0</v>
      </c>
      <c r="E91" s="7">
        <v>105.0</v>
      </c>
      <c r="F91" s="7">
        <v>5.0</v>
      </c>
      <c r="G91" s="16">
        <f t="shared" si="1"/>
        <v>1100</v>
      </c>
      <c r="H91" s="16">
        <f t="shared" si="2"/>
        <v>1095</v>
      </c>
      <c r="I91" s="17">
        <f t="shared" si="3"/>
        <v>0.9954545455</v>
      </c>
      <c r="J91" s="17">
        <f t="shared" si="4"/>
        <v>0.904109589</v>
      </c>
      <c r="K91" s="17">
        <f t="shared" si="5"/>
        <v>0.09589041096</v>
      </c>
      <c r="L91" s="17">
        <f t="shared" si="6"/>
        <v>0.004545454545</v>
      </c>
      <c r="M91" s="14"/>
    </row>
    <row r="92" ht="15.75" customHeight="1">
      <c r="C92" s="27" t="s">
        <v>86</v>
      </c>
      <c r="D92" s="7">
        <v>620.0</v>
      </c>
      <c r="E92" s="7">
        <v>73.0</v>
      </c>
      <c r="F92" s="7">
        <v>6.0</v>
      </c>
      <c r="G92" s="16">
        <f t="shared" si="1"/>
        <v>699</v>
      </c>
      <c r="H92" s="16">
        <f t="shared" si="2"/>
        <v>693</v>
      </c>
      <c r="I92" s="17">
        <f t="shared" si="3"/>
        <v>0.991416309</v>
      </c>
      <c r="J92" s="17">
        <f t="shared" si="4"/>
        <v>0.8946608947</v>
      </c>
      <c r="K92" s="17">
        <f t="shared" si="5"/>
        <v>0.1053391053</v>
      </c>
      <c r="L92" s="17">
        <f t="shared" si="6"/>
        <v>0.008583690987</v>
      </c>
      <c r="M92" s="14"/>
    </row>
    <row r="93" ht="15.75" customHeight="1">
      <c r="C93" s="27" t="s">
        <v>111</v>
      </c>
      <c r="D93" s="7">
        <v>1080.0</v>
      </c>
      <c r="E93" s="7">
        <v>160.0</v>
      </c>
      <c r="F93" s="7">
        <v>13.0</v>
      </c>
      <c r="G93" s="16">
        <f t="shared" si="1"/>
        <v>1253</v>
      </c>
      <c r="H93" s="16">
        <f t="shared" si="2"/>
        <v>1240</v>
      </c>
      <c r="I93" s="17">
        <f t="shared" si="3"/>
        <v>0.9896249002</v>
      </c>
      <c r="J93" s="17">
        <f t="shared" si="4"/>
        <v>0.8709677419</v>
      </c>
      <c r="K93" s="17">
        <f t="shared" si="5"/>
        <v>0.1290322581</v>
      </c>
      <c r="L93" s="17">
        <f t="shared" si="6"/>
        <v>0.01037509976</v>
      </c>
      <c r="M93" s="14"/>
    </row>
    <row r="94" ht="15.75" customHeight="1">
      <c r="C94" s="27" t="s">
        <v>145</v>
      </c>
      <c r="D94" s="7">
        <v>1040.0</v>
      </c>
      <c r="E94" s="7">
        <v>166.0</v>
      </c>
      <c r="F94" s="7">
        <v>14.0</v>
      </c>
      <c r="G94" s="16">
        <f t="shared" si="1"/>
        <v>1220</v>
      </c>
      <c r="H94" s="16">
        <f t="shared" si="2"/>
        <v>1206</v>
      </c>
      <c r="I94" s="17">
        <f t="shared" si="3"/>
        <v>0.9885245902</v>
      </c>
      <c r="J94" s="17">
        <f t="shared" si="4"/>
        <v>0.8623548922</v>
      </c>
      <c r="K94" s="17">
        <f t="shared" si="5"/>
        <v>0.1376451078</v>
      </c>
      <c r="L94" s="17">
        <f t="shared" si="6"/>
        <v>0.01147540984</v>
      </c>
      <c r="M94" s="14"/>
    </row>
    <row r="95" ht="15.75" customHeight="1">
      <c r="C95" s="27" t="s">
        <v>178</v>
      </c>
      <c r="D95" s="7">
        <v>1140.0</v>
      </c>
      <c r="E95" s="7">
        <v>108.0</v>
      </c>
      <c r="F95" s="7">
        <v>11.0</v>
      </c>
      <c r="G95" s="16">
        <f t="shared" si="1"/>
        <v>1259</v>
      </c>
      <c r="H95" s="16">
        <f t="shared" si="2"/>
        <v>1248</v>
      </c>
      <c r="I95" s="17">
        <f t="shared" si="3"/>
        <v>0.9912629071</v>
      </c>
      <c r="J95" s="17">
        <f t="shared" si="4"/>
        <v>0.9134615385</v>
      </c>
      <c r="K95" s="17">
        <f t="shared" si="5"/>
        <v>0.08653846154</v>
      </c>
      <c r="L95" s="17">
        <f t="shared" si="6"/>
        <v>0.008737092931</v>
      </c>
      <c r="M95" s="14"/>
    </row>
    <row r="96" ht="15.75" customHeight="1">
      <c r="C96" s="27" t="s">
        <v>204</v>
      </c>
      <c r="D96" s="7">
        <v>1160.0</v>
      </c>
      <c r="E96" s="7">
        <v>201.0</v>
      </c>
      <c r="F96" s="7">
        <v>23.0</v>
      </c>
      <c r="G96" s="16">
        <f t="shared" si="1"/>
        <v>1384</v>
      </c>
      <c r="H96" s="16">
        <f t="shared" si="2"/>
        <v>1361</v>
      </c>
      <c r="I96" s="17">
        <f t="shared" si="3"/>
        <v>0.9833815029</v>
      </c>
      <c r="J96" s="17">
        <f t="shared" si="4"/>
        <v>0.8523144747</v>
      </c>
      <c r="K96" s="17">
        <f t="shared" si="5"/>
        <v>0.1476855253</v>
      </c>
      <c r="L96" s="17">
        <f t="shared" si="6"/>
        <v>0.01661849711</v>
      </c>
      <c r="M96" s="14"/>
    </row>
    <row r="97" ht="15.75" customHeight="1">
      <c r="C97" s="27" t="s">
        <v>219</v>
      </c>
      <c r="D97" s="7">
        <v>960.0</v>
      </c>
      <c r="E97" s="7">
        <v>103.0</v>
      </c>
      <c r="F97" s="7">
        <v>13.0</v>
      </c>
      <c r="G97" s="16">
        <f t="shared" si="1"/>
        <v>1076</v>
      </c>
      <c r="H97" s="16">
        <f t="shared" si="2"/>
        <v>1063</v>
      </c>
      <c r="I97" s="17">
        <f t="shared" si="3"/>
        <v>0.9879182156</v>
      </c>
      <c r="J97" s="17">
        <f t="shared" si="4"/>
        <v>0.9031044214</v>
      </c>
      <c r="K97" s="17">
        <f t="shared" si="5"/>
        <v>0.09689557855</v>
      </c>
      <c r="L97" s="17">
        <f t="shared" si="6"/>
        <v>0.01208178439</v>
      </c>
      <c r="M97" s="14"/>
    </row>
    <row r="98" ht="15.75" customHeight="1">
      <c r="C98" s="27" t="s">
        <v>231</v>
      </c>
      <c r="D98" s="7">
        <v>211.0</v>
      </c>
      <c r="E98" s="7">
        <v>44.0</v>
      </c>
      <c r="F98" s="7">
        <v>2.0</v>
      </c>
      <c r="G98" s="16">
        <f t="shared" si="1"/>
        <v>257</v>
      </c>
      <c r="H98" s="16">
        <f t="shared" si="2"/>
        <v>255</v>
      </c>
      <c r="I98" s="17">
        <f t="shared" si="3"/>
        <v>0.9922178988</v>
      </c>
      <c r="J98" s="17">
        <f t="shared" si="4"/>
        <v>0.8274509804</v>
      </c>
      <c r="K98" s="17">
        <f t="shared" si="5"/>
        <v>0.1725490196</v>
      </c>
      <c r="L98" s="17">
        <f t="shared" si="6"/>
        <v>0.007782101167</v>
      </c>
      <c r="M98" s="14"/>
    </row>
    <row r="99" ht="15.75" customHeight="1">
      <c r="C99" s="27" t="s">
        <v>240</v>
      </c>
      <c r="D99" s="7">
        <v>1290.0</v>
      </c>
      <c r="E99" s="7">
        <v>176.0</v>
      </c>
      <c r="F99" s="7">
        <v>8.0</v>
      </c>
      <c r="G99" s="16">
        <f t="shared" si="1"/>
        <v>1474</v>
      </c>
      <c r="H99" s="16">
        <f t="shared" si="2"/>
        <v>1466</v>
      </c>
      <c r="I99" s="17">
        <f t="shared" si="3"/>
        <v>0.9945725916</v>
      </c>
      <c r="J99" s="17">
        <f t="shared" si="4"/>
        <v>0.8799454297</v>
      </c>
      <c r="K99" s="17">
        <f t="shared" si="5"/>
        <v>0.1200545703</v>
      </c>
      <c r="L99" s="17">
        <f t="shared" si="6"/>
        <v>0.005427408412</v>
      </c>
      <c r="M99" s="14"/>
    </row>
    <row r="100" ht="15.75" customHeight="1">
      <c r="C100" s="27" t="s">
        <v>257</v>
      </c>
      <c r="D100" s="7">
        <v>1050.0</v>
      </c>
      <c r="E100" s="7">
        <v>181.0</v>
      </c>
      <c r="F100" s="7">
        <v>15.0</v>
      </c>
      <c r="G100" s="16">
        <f t="shared" si="1"/>
        <v>1246</v>
      </c>
      <c r="H100" s="16">
        <f t="shared" si="2"/>
        <v>1231</v>
      </c>
      <c r="I100" s="17">
        <f t="shared" si="3"/>
        <v>0.9879614767</v>
      </c>
      <c r="J100" s="17">
        <f t="shared" si="4"/>
        <v>0.852965069</v>
      </c>
      <c r="K100" s="17">
        <f t="shared" si="5"/>
        <v>0.147034931</v>
      </c>
      <c r="L100" s="17">
        <f t="shared" si="6"/>
        <v>0.01203852327</v>
      </c>
      <c r="M100" s="14"/>
    </row>
    <row r="101" ht="15.75" customHeight="1">
      <c r="C101" s="27" t="s">
        <v>265</v>
      </c>
      <c r="D101" s="7">
        <v>1190.0</v>
      </c>
      <c r="E101" s="7">
        <v>204.0</v>
      </c>
      <c r="F101" s="7">
        <v>14.0</v>
      </c>
      <c r="G101" s="16">
        <f t="shared" si="1"/>
        <v>1408</v>
      </c>
      <c r="H101" s="16">
        <f t="shared" si="2"/>
        <v>1394</v>
      </c>
      <c r="I101" s="17">
        <f t="shared" si="3"/>
        <v>0.9900568182</v>
      </c>
      <c r="J101" s="17">
        <f t="shared" si="4"/>
        <v>0.8536585366</v>
      </c>
      <c r="K101" s="17">
        <f t="shared" si="5"/>
        <v>0.1463414634</v>
      </c>
      <c r="L101" s="17">
        <f t="shared" si="6"/>
        <v>0.009943181818</v>
      </c>
      <c r="M101" s="14"/>
    </row>
    <row r="102" ht="15.75" customHeight="1">
      <c r="C102" s="27" t="s">
        <v>281</v>
      </c>
      <c r="D102" s="7">
        <v>2049.0</v>
      </c>
      <c r="E102" s="7">
        <v>312.0</v>
      </c>
      <c r="F102" s="7">
        <v>36.0</v>
      </c>
      <c r="G102" s="16">
        <f t="shared" si="1"/>
        <v>2397</v>
      </c>
      <c r="H102" s="16">
        <f t="shared" si="2"/>
        <v>2361</v>
      </c>
      <c r="I102" s="17">
        <f t="shared" si="3"/>
        <v>0.9849812265</v>
      </c>
      <c r="J102" s="17">
        <f t="shared" si="4"/>
        <v>0.8678526048</v>
      </c>
      <c r="K102" s="17">
        <f t="shared" si="5"/>
        <v>0.1321473952</v>
      </c>
      <c r="L102" s="17">
        <f t="shared" si="6"/>
        <v>0.01501877347</v>
      </c>
      <c r="M102" s="14"/>
    </row>
    <row r="103" ht="15.75" customHeight="1">
      <c r="C103" s="27" t="s">
        <v>310</v>
      </c>
      <c r="D103" s="7">
        <v>722.0</v>
      </c>
      <c r="E103" s="7">
        <v>126.0</v>
      </c>
      <c r="F103" s="7">
        <v>5.0</v>
      </c>
      <c r="G103" s="16">
        <f t="shared" si="1"/>
        <v>853</v>
      </c>
      <c r="H103" s="16">
        <f t="shared" si="2"/>
        <v>848</v>
      </c>
      <c r="I103" s="17">
        <f t="shared" si="3"/>
        <v>0.9941383353</v>
      </c>
      <c r="J103" s="17">
        <f t="shared" si="4"/>
        <v>0.8514150943</v>
      </c>
      <c r="K103" s="17">
        <f t="shared" si="5"/>
        <v>0.1485849057</v>
      </c>
      <c r="L103" s="17">
        <f t="shared" si="6"/>
        <v>0.005861664713</v>
      </c>
      <c r="M103" s="14"/>
    </row>
    <row r="104" ht="15.75" customHeight="1">
      <c r="C104" s="27" t="s">
        <v>326</v>
      </c>
      <c r="D104" s="7">
        <v>1100.0</v>
      </c>
      <c r="E104" s="7">
        <v>103.0</v>
      </c>
      <c r="F104" s="7">
        <v>8.0</v>
      </c>
      <c r="G104" s="16">
        <f t="shared" si="1"/>
        <v>1211</v>
      </c>
      <c r="H104" s="16">
        <f t="shared" si="2"/>
        <v>1203</v>
      </c>
      <c r="I104" s="17">
        <f t="shared" si="3"/>
        <v>0.9933938893</v>
      </c>
      <c r="J104" s="17">
        <f t="shared" si="4"/>
        <v>0.9143807149</v>
      </c>
      <c r="K104" s="17">
        <f t="shared" si="5"/>
        <v>0.08561928512</v>
      </c>
      <c r="L104" s="17">
        <f t="shared" si="6"/>
        <v>0.006606110652</v>
      </c>
      <c r="M104" s="14"/>
    </row>
    <row r="105" ht="15.75" customHeight="1">
      <c r="C105" s="27" t="s">
        <v>331</v>
      </c>
      <c r="D105" s="7">
        <v>930.0</v>
      </c>
      <c r="E105" s="7">
        <v>107.0</v>
      </c>
      <c r="F105" s="7">
        <v>6.0</v>
      </c>
      <c r="G105" s="16">
        <f t="shared" si="1"/>
        <v>1043</v>
      </c>
      <c r="H105" s="16">
        <f t="shared" si="2"/>
        <v>1037</v>
      </c>
      <c r="I105" s="17">
        <f t="shared" si="3"/>
        <v>0.9942473634</v>
      </c>
      <c r="J105" s="17">
        <f t="shared" si="4"/>
        <v>0.8968177435</v>
      </c>
      <c r="K105" s="17">
        <f t="shared" si="5"/>
        <v>0.1031822565</v>
      </c>
      <c r="L105" s="17">
        <f t="shared" si="6"/>
        <v>0.005752636625</v>
      </c>
      <c r="M105" s="14"/>
    </row>
    <row r="106" ht="15.75" customHeight="1">
      <c r="C106" s="27" t="s">
        <v>345</v>
      </c>
      <c r="D106" s="7">
        <v>470.0</v>
      </c>
      <c r="E106" s="7">
        <v>52.0</v>
      </c>
      <c r="F106" s="7">
        <v>9.0</v>
      </c>
      <c r="G106" s="16">
        <f t="shared" si="1"/>
        <v>531</v>
      </c>
      <c r="H106" s="16">
        <f t="shared" si="2"/>
        <v>522</v>
      </c>
      <c r="I106" s="17">
        <f t="shared" si="3"/>
        <v>0.9830508475</v>
      </c>
      <c r="J106" s="17">
        <f t="shared" si="4"/>
        <v>0.9003831418</v>
      </c>
      <c r="K106" s="17">
        <f t="shared" si="5"/>
        <v>0.09961685824</v>
      </c>
      <c r="L106" s="17">
        <f t="shared" si="6"/>
        <v>0.01694915254</v>
      </c>
      <c r="M106" s="14"/>
    </row>
    <row r="107" ht="15.75" customHeight="1">
      <c r="C107" s="27" t="s">
        <v>347</v>
      </c>
      <c r="D107" s="7">
        <v>1210.0</v>
      </c>
      <c r="E107" s="7">
        <v>259.0</v>
      </c>
      <c r="F107" s="7">
        <v>49.0</v>
      </c>
      <c r="G107" s="16">
        <f t="shared" si="1"/>
        <v>1518</v>
      </c>
      <c r="H107" s="16">
        <f t="shared" si="2"/>
        <v>1469</v>
      </c>
      <c r="I107" s="17">
        <f t="shared" si="3"/>
        <v>0.9677206851</v>
      </c>
      <c r="J107" s="17">
        <f t="shared" si="4"/>
        <v>0.8236895848</v>
      </c>
      <c r="K107" s="17">
        <f t="shared" si="5"/>
        <v>0.1763104152</v>
      </c>
      <c r="L107" s="17">
        <f t="shared" si="6"/>
        <v>0.03227931489</v>
      </c>
      <c r="M107" s="14"/>
    </row>
    <row r="108" ht="15.75" customHeight="1">
      <c r="C108" s="27" t="s">
        <v>369</v>
      </c>
      <c r="D108" s="7">
        <v>257.0</v>
      </c>
      <c r="E108" s="7">
        <v>46.0</v>
      </c>
      <c r="F108" s="7">
        <v>5.0</v>
      </c>
      <c r="G108" s="16">
        <f t="shared" si="1"/>
        <v>308</v>
      </c>
      <c r="H108" s="16">
        <f t="shared" si="2"/>
        <v>303</v>
      </c>
      <c r="I108" s="17">
        <f t="shared" si="3"/>
        <v>0.9837662338</v>
      </c>
      <c r="J108" s="17">
        <f t="shared" si="4"/>
        <v>0.8481848185</v>
      </c>
      <c r="K108" s="17">
        <f t="shared" si="5"/>
        <v>0.1518151815</v>
      </c>
      <c r="L108" s="17">
        <f t="shared" si="6"/>
        <v>0.01623376623</v>
      </c>
      <c r="M108" s="14"/>
    </row>
    <row r="109" ht="15.75" customHeight="1">
      <c r="C109" s="27" t="s">
        <v>374</v>
      </c>
      <c r="D109" s="7">
        <v>672.0</v>
      </c>
      <c r="E109" s="7">
        <v>184.0</v>
      </c>
      <c r="F109" s="7">
        <v>28.0</v>
      </c>
      <c r="G109" s="16">
        <f t="shared" si="1"/>
        <v>884</v>
      </c>
      <c r="H109" s="16">
        <f t="shared" si="2"/>
        <v>856</v>
      </c>
      <c r="I109" s="17">
        <f t="shared" si="3"/>
        <v>0.9683257919</v>
      </c>
      <c r="J109" s="17">
        <f t="shared" si="4"/>
        <v>0.785046729</v>
      </c>
      <c r="K109" s="17">
        <f t="shared" si="5"/>
        <v>0.214953271</v>
      </c>
      <c r="L109" s="17">
        <f t="shared" si="6"/>
        <v>0.03167420814</v>
      </c>
      <c r="M109" s="14"/>
    </row>
    <row r="110" ht="15.75" customHeight="1">
      <c r="C110" s="27" t="s">
        <v>382</v>
      </c>
      <c r="D110" s="7">
        <v>1175.0</v>
      </c>
      <c r="E110" s="7">
        <v>251.0</v>
      </c>
      <c r="F110" s="7">
        <v>26.0</v>
      </c>
      <c r="G110" s="16">
        <f t="shared" si="1"/>
        <v>1452</v>
      </c>
      <c r="H110" s="16">
        <f t="shared" si="2"/>
        <v>1426</v>
      </c>
      <c r="I110" s="17">
        <f t="shared" si="3"/>
        <v>0.9820936639</v>
      </c>
      <c r="J110" s="17">
        <f t="shared" si="4"/>
        <v>0.8239831697</v>
      </c>
      <c r="K110" s="17">
        <f t="shared" si="5"/>
        <v>0.1760168303</v>
      </c>
      <c r="L110" s="17">
        <f t="shared" si="6"/>
        <v>0.01790633609</v>
      </c>
      <c r="M110" s="14"/>
    </row>
    <row r="111" ht="15.75" customHeight="1">
      <c r="C111" s="27" t="s">
        <v>399</v>
      </c>
      <c r="D111" s="7">
        <v>988.0</v>
      </c>
      <c r="E111" s="7">
        <v>215.0</v>
      </c>
      <c r="F111" s="7">
        <v>69.0</v>
      </c>
      <c r="G111" s="16">
        <f t="shared" si="1"/>
        <v>1272</v>
      </c>
      <c r="H111" s="16">
        <f t="shared" si="2"/>
        <v>1203</v>
      </c>
      <c r="I111" s="17">
        <f t="shared" si="3"/>
        <v>0.945754717</v>
      </c>
      <c r="J111" s="17">
        <f t="shared" si="4"/>
        <v>0.821280133</v>
      </c>
      <c r="K111" s="17">
        <f t="shared" si="5"/>
        <v>0.178719867</v>
      </c>
      <c r="L111" s="17">
        <f t="shared" si="6"/>
        <v>0.05424528302</v>
      </c>
      <c r="M111" s="14"/>
    </row>
    <row r="112" ht="15.75" customHeight="1">
      <c r="C112" s="27" t="s">
        <v>422</v>
      </c>
      <c r="D112" s="7">
        <v>685.0</v>
      </c>
      <c r="E112" s="7">
        <v>150.0</v>
      </c>
      <c r="F112" s="7">
        <v>24.0</v>
      </c>
      <c r="G112" s="16">
        <f t="shared" si="1"/>
        <v>859</v>
      </c>
      <c r="H112" s="16">
        <f t="shared" si="2"/>
        <v>835</v>
      </c>
      <c r="I112" s="17">
        <f t="shared" si="3"/>
        <v>0.9720605355</v>
      </c>
      <c r="J112" s="17">
        <f t="shared" si="4"/>
        <v>0.8203592814</v>
      </c>
      <c r="K112" s="17">
        <f t="shared" si="5"/>
        <v>0.1796407186</v>
      </c>
      <c r="L112" s="17">
        <f t="shared" si="6"/>
        <v>0.02793946449</v>
      </c>
      <c r="M112" s="14"/>
    </row>
    <row r="113" ht="15.75" customHeight="1">
      <c r="C113" s="27" t="s">
        <v>431</v>
      </c>
      <c r="D113" s="7">
        <v>274.0</v>
      </c>
      <c r="E113" s="7">
        <v>82.0</v>
      </c>
      <c r="F113" s="7">
        <v>3.0</v>
      </c>
      <c r="G113" s="16">
        <f t="shared" si="1"/>
        <v>359</v>
      </c>
      <c r="H113" s="16">
        <f t="shared" si="2"/>
        <v>356</v>
      </c>
      <c r="I113" s="17">
        <f t="shared" si="3"/>
        <v>0.991643454</v>
      </c>
      <c r="J113" s="17">
        <f t="shared" si="4"/>
        <v>0.7696629213</v>
      </c>
      <c r="K113" s="17">
        <f t="shared" si="5"/>
        <v>0.2303370787</v>
      </c>
      <c r="L113" s="17">
        <f t="shared" si="6"/>
        <v>0.008356545961</v>
      </c>
      <c r="M113" s="14"/>
    </row>
    <row r="114" ht="15.75" customHeight="1">
      <c r="C114" s="27" t="s">
        <v>440</v>
      </c>
      <c r="D114" s="7">
        <v>1352.0</v>
      </c>
      <c r="E114" s="7">
        <v>296.0</v>
      </c>
      <c r="F114" s="7">
        <v>68.0</v>
      </c>
      <c r="G114" s="16">
        <f t="shared" si="1"/>
        <v>1716</v>
      </c>
      <c r="H114" s="16">
        <f t="shared" si="2"/>
        <v>1648</v>
      </c>
      <c r="I114" s="17">
        <f t="shared" si="3"/>
        <v>0.9603729604</v>
      </c>
      <c r="J114" s="17">
        <f t="shared" si="4"/>
        <v>0.8203883495</v>
      </c>
      <c r="K114" s="17">
        <f t="shared" si="5"/>
        <v>0.1796116505</v>
      </c>
      <c r="L114" s="17">
        <f t="shared" si="6"/>
        <v>0.03962703963</v>
      </c>
      <c r="M114" s="14"/>
    </row>
    <row r="115" ht="15.75" customHeight="1">
      <c r="C115" s="27" t="s">
        <v>462</v>
      </c>
      <c r="D115" s="7">
        <v>1836.0</v>
      </c>
      <c r="E115" s="7">
        <v>403.0</v>
      </c>
      <c r="F115" s="7">
        <v>60.0</v>
      </c>
      <c r="G115" s="16">
        <f t="shared" si="1"/>
        <v>2299</v>
      </c>
      <c r="H115" s="16">
        <f t="shared" si="2"/>
        <v>2239</v>
      </c>
      <c r="I115" s="17">
        <f t="shared" si="3"/>
        <v>0.9739016964</v>
      </c>
      <c r="J115" s="17">
        <f t="shared" si="4"/>
        <v>0.8200089326</v>
      </c>
      <c r="K115" s="17">
        <f t="shared" si="5"/>
        <v>0.1799910674</v>
      </c>
      <c r="L115" s="17">
        <f t="shared" si="6"/>
        <v>0.02609830361</v>
      </c>
      <c r="M115" s="14"/>
    </row>
    <row r="116" ht="15.75" customHeight="1">
      <c r="C116" s="27" t="s">
        <v>479</v>
      </c>
      <c r="D116" s="7">
        <v>1510.0</v>
      </c>
      <c r="E116" s="7">
        <v>370.0</v>
      </c>
      <c r="F116" s="7">
        <v>66.0</v>
      </c>
      <c r="G116" s="16">
        <f t="shared" si="1"/>
        <v>1946</v>
      </c>
      <c r="H116" s="16">
        <f t="shared" si="2"/>
        <v>1880</v>
      </c>
      <c r="I116" s="17">
        <f t="shared" si="3"/>
        <v>0.9660842754</v>
      </c>
      <c r="J116" s="17">
        <f t="shared" si="4"/>
        <v>0.8031914894</v>
      </c>
      <c r="K116" s="17">
        <f t="shared" si="5"/>
        <v>0.1968085106</v>
      </c>
      <c r="L116" s="17">
        <f t="shared" si="6"/>
        <v>0.03391572456</v>
      </c>
      <c r="M116" s="14"/>
    </row>
    <row r="117" ht="15.75" customHeight="1">
      <c r="C117" s="27" t="s">
        <v>493</v>
      </c>
      <c r="D117" s="7">
        <v>510.0</v>
      </c>
      <c r="E117" s="7">
        <v>101.0</v>
      </c>
      <c r="F117" s="7">
        <v>5.0</v>
      </c>
      <c r="G117" s="16">
        <f t="shared" si="1"/>
        <v>616</v>
      </c>
      <c r="H117" s="16">
        <f t="shared" si="2"/>
        <v>611</v>
      </c>
      <c r="I117" s="17">
        <f t="shared" si="3"/>
        <v>0.9918831169</v>
      </c>
      <c r="J117" s="17">
        <f t="shared" si="4"/>
        <v>0.8346972177</v>
      </c>
      <c r="K117" s="17">
        <f t="shared" si="5"/>
        <v>0.1653027823</v>
      </c>
      <c r="L117" s="17">
        <f t="shared" si="6"/>
        <v>0.008116883117</v>
      </c>
      <c r="M117" s="14"/>
    </row>
    <row r="118" ht="15.75" customHeight="1">
      <c r="C118" s="27" t="s">
        <v>496</v>
      </c>
      <c r="D118" s="7">
        <v>823.0</v>
      </c>
      <c r="E118" s="7">
        <v>135.0</v>
      </c>
      <c r="F118" s="7">
        <v>33.0</v>
      </c>
      <c r="G118" s="16">
        <f t="shared" si="1"/>
        <v>991</v>
      </c>
      <c r="H118" s="16">
        <f t="shared" si="2"/>
        <v>958</v>
      </c>
      <c r="I118" s="17">
        <f t="shared" si="3"/>
        <v>0.9667003027</v>
      </c>
      <c r="J118" s="17">
        <f t="shared" si="4"/>
        <v>0.8590814196</v>
      </c>
      <c r="K118" s="17">
        <f t="shared" si="5"/>
        <v>0.1409185804</v>
      </c>
      <c r="L118" s="17">
        <f t="shared" si="6"/>
        <v>0.03329969728</v>
      </c>
      <c r="M118" s="14"/>
    </row>
    <row r="119" ht="15.75" customHeight="1">
      <c r="C119" s="27" t="s">
        <v>502</v>
      </c>
      <c r="D119" s="7">
        <v>1200.0</v>
      </c>
      <c r="E119" s="7">
        <v>306.0</v>
      </c>
      <c r="F119" s="7">
        <v>79.0</v>
      </c>
      <c r="G119" s="16">
        <f t="shared" si="1"/>
        <v>1585</v>
      </c>
      <c r="H119" s="16">
        <f t="shared" si="2"/>
        <v>1506</v>
      </c>
      <c r="I119" s="17">
        <f t="shared" si="3"/>
        <v>0.9501577287</v>
      </c>
      <c r="J119" s="17">
        <f t="shared" si="4"/>
        <v>0.796812749</v>
      </c>
      <c r="K119" s="17">
        <f t="shared" si="5"/>
        <v>0.203187251</v>
      </c>
      <c r="L119" s="17">
        <f t="shared" si="6"/>
        <v>0.04984227129</v>
      </c>
      <c r="M119" s="14"/>
    </row>
    <row r="120" ht="15.75" customHeight="1">
      <c r="C120" s="27" t="s">
        <v>523</v>
      </c>
      <c r="D120" s="7">
        <v>1434.0</v>
      </c>
      <c r="E120" s="7">
        <v>423.0</v>
      </c>
      <c r="F120" s="7">
        <v>80.0</v>
      </c>
      <c r="G120" s="16">
        <f t="shared" si="1"/>
        <v>1937</v>
      </c>
      <c r="H120" s="16">
        <f t="shared" si="2"/>
        <v>1857</v>
      </c>
      <c r="I120" s="17">
        <f t="shared" si="3"/>
        <v>0.9586990191</v>
      </c>
      <c r="J120" s="17">
        <f t="shared" si="4"/>
        <v>0.7722132472</v>
      </c>
      <c r="K120" s="17">
        <f t="shared" si="5"/>
        <v>0.2277867528</v>
      </c>
      <c r="L120" s="17">
        <f t="shared" si="6"/>
        <v>0.0413009809</v>
      </c>
      <c r="M120" s="14"/>
    </row>
    <row r="121" ht="15.75" customHeight="1">
      <c r="C121" s="27" t="s">
        <v>542</v>
      </c>
      <c r="D121" s="7">
        <v>1572.0</v>
      </c>
      <c r="E121" s="7">
        <v>529.0</v>
      </c>
      <c r="F121" s="7">
        <v>80.0</v>
      </c>
      <c r="G121" s="16">
        <f t="shared" si="1"/>
        <v>2181</v>
      </c>
      <c r="H121" s="16">
        <f t="shared" si="2"/>
        <v>2101</v>
      </c>
      <c r="I121" s="17">
        <f t="shared" si="3"/>
        <v>0.9633195782</v>
      </c>
      <c r="J121" s="17">
        <f t="shared" si="4"/>
        <v>0.7482151356</v>
      </c>
      <c r="K121" s="17">
        <f t="shared" si="5"/>
        <v>0.2517848644</v>
      </c>
      <c r="L121" s="17">
        <f t="shared" si="6"/>
        <v>0.03668042182</v>
      </c>
      <c r="M121" s="14"/>
    </row>
    <row r="122" ht="15.75" customHeight="1">
      <c r="C122" s="27" t="s">
        <v>564</v>
      </c>
      <c r="D122" s="7">
        <v>1133.0</v>
      </c>
      <c r="E122" s="7">
        <v>225.0</v>
      </c>
      <c r="F122" s="7">
        <v>68.0</v>
      </c>
      <c r="G122" s="16">
        <f t="shared" si="1"/>
        <v>1426</v>
      </c>
      <c r="H122" s="16">
        <f t="shared" si="2"/>
        <v>1358</v>
      </c>
      <c r="I122" s="17">
        <f t="shared" si="3"/>
        <v>0.9523141655</v>
      </c>
      <c r="J122" s="17">
        <f t="shared" si="4"/>
        <v>0.8343151694</v>
      </c>
      <c r="K122" s="17">
        <f t="shared" si="5"/>
        <v>0.1656848306</v>
      </c>
      <c r="L122" s="17">
        <f t="shared" si="6"/>
        <v>0.0476858345</v>
      </c>
      <c r="M122" s="14"/>
    </row>
    <row r="123" ht="15.75" customHeight="1">
      <c r="C123" s="27" t="s">
        <v>578</v>
      </c>
      <c r="D123" s="7">
        <v>1224.0</v>
      </c>
      <c r="E123" s="7">
        <v>290.0</v>
      </c>
      <c r="F123" s="7">
        <v>21.0</v>
      </c>
      <c r="G123" s="16">
        <f t="shared" si="1"/>
        <v>1535</v>
      </c>
      <c r="H123" s="16">
        <f t="shared" si="2"/>
        <v>1514</v>
      </c>
      <c r="I123" s="17">
        <f t="shared" si="3"/>
        <v>0.9863192182</v>
      </c>
      <c r="J123" s="17">
        <f t="shared" si="4"/>
        <v>0.8084544254</v>
      </c>
      <c r="K123" s="17">
        <f t="shared" si="5"/>
        <v>0.1915455746</v>
      </c>
      <c r="L123" s="17">
        <f t="shared" si="6"/>
        <v>0.01368078176</v>
      </c>
      <c r="M123" s="14"/>
    </row>
    <row r="124" ht="15.75" customHeight="1">
      <c r="C124" s="27" t="s">
        <v>594</v>
      </c>
      <c r="D124" s="7">
        <v>687.0</v>
      </c>
      <c r="E124" s="7">
        <v>188.0</v>
      </c>
      <c r="F124" s="7">
        <v>35.0</v>
      </c>
      <c r="G124" s="16">
        <f t="shared" si="1"/>
        <v>910</v>
      </c>
      <c r="H124" s="16">
        <f t="shared" si="2"/>
        <v>875</v>
      </c>
      <c r="I124" s="17">
        <f t="shared" si="3"/>
        <v>0.9615384615</v>
      </c>
      <c r="J124" s="17">
        <f t="shared" si="4"/>
        <v>0.7851428571</v>
      </c>
      <c r="K124" s="17">
        <f t="shared" si="5"/>
        <v>0.2148571429</v>
      </c>
      <c r="L124" s="17">
        <f t="shared" si="6"/>
        <v>0.03846153846</v>
      </c>
      <c r="M124" s="14"/>
    </row>
    <row r="125" ht="15.75" customHeight="1">
      <c r="C125" s="27" t="s">
        <v>605</v>
      </c>
      <c r="D125" s="7">
        <v>620.0</v>
      </c>
      <c r="E125" s="7">
        <v>164.0</v>
      </c>
      <c r="F125" s="7">
        <v>33.0</v>
      </c>
      <c r="G125" s="16">
        <f t="shared" si="1"/>
        <v>817</v>
      </c>
      <c r="H125" s="16">
        <f t="shared" si="2"/>
        <v>784</v>
      </c>
      <c r="I125" s="17">
        <f t="shared" si="3"/>
        <v>0.9596083231</v>
      </c>
      <c r="J125" s="17">
        <f t="shared" si="4"/>
        <v>0.7908163265</v>
      </c>
      <c r="K125" s="17">
        <f t="shared" si="5"/>
        <v>0.2091836735</v>
      </c>
      <c r="L125" s="17">
        <f t="shared" si="6"/>
        <v>0.04039167687</v>
      </c>
      <c r="M125" s="14"/>
    </row>
    <row r="126" ht="15.75" customHeight="1">
      <c r="C126" s="27" t="s">
        <v>616</v>
      </c>
      <c r="D126" s="7">
        <v>480.0</v>
      </c>
      <c r="E126" s="7">
        <v>100.0</v>
      </c>
      <c r="F126" s="7">
        <v>10.0</v>
      </c>
      <c r="G126" s="16">
        <f t="shared" si="1"/>
        <v>590</v>
      </c>
      <c r="H126" s="16">
        <f t="shared" si="2"/>
        <v>580</v>
      </c>
      <c r="I126" s="17">
        <f t="shared" si="3"/>
        <v>0.9830508475</v>
      </c>
      <c r="J126" s="17">
        <f t="shared" si="4"/>
        <v>0.8275862069</v>
      </c>
      <c r="K126" s="17">
        <f t="shared" si="5"/>
        <v>0.1724137931</v>
      </c>
      <c r="L126" s="17">
        <f t="shared" si="6"/>
        <v>0.01694915254</v>
      </c>
      <c r="M126" s="14"/>
    </row>
    <row r="127" ht="15.75" customHeight="1">
      <c r="C127" s="27" t="s">
        <v>627</v>
      </c>
      <c r="D127" s="7">
        <v>417.0</v>
      </c>
      <c r="E127" s="7">
        <v>109.0</v>
      </c>
      <c r="F127" s="7">
        <v>26.0</v>
      </c>
      <c r="G127" s="16">
        <f t="shared" si="1"/>
        <v>552</v>
      </c>
      <c r="H127" s="16">
        <f t="shared" si="2"/>
        <v>526</v>
      </c>
      <c r="I127" s="17">
        <f t="shared" si="3"/>
        <v>0.9528985507</v>
      </c>
      <c r="J127" s="17">
        <f t="shared" si="4"/>
        <v>0.7927756654</v>
      </c>
      <c r="K127" s="17">
        <f t="shared" si="5"/>
        <v>0.2072243346</v>
      </c>
      <c r="L127" s="17">
        <f t="shared" si="6"/>
        <v>0.04710144928</v>
      </c>
      <c r="M127" s="14"/>
    </row>
    <row r="128" ht="15.75" customHeight="1">
      <c r="C128" s="27" t="s">
        <v>638</v>
      </c>
      <c r="D128" s="7">
        <v>1071.0</v>
      </c>
      <c r="E128" s="7">
        <v>255.0</v>
      </c>
      <c r="F128" s="7">
        <v>51.0</v>
      </c>
      <c r="G128" s="16">
        <f t="shared" si="1"/>
        <v>1377</v>
      </c>
      <c r="H128" s="16">
        <f t="shared" si="2"/>
        <v>1326</v>
      </c>
      <c r="I128" s="17">
        <f t="shared" si="3"/>
        <v>0.962962963</v>
      </c>
      <c r="J128" s="17">
        <f t="shared" si="4"/>
        <v>0.8076923077</v>
      </c>
      <c r="K128" s="17">
        <f t="shared" si="5"/>
        <v>0.1923076923</v>
      </c>
      <c r="L128" s="17">
        <f t="shared" si="6"/>
        <v>0.03703703704</v>
      </c>
      <c r="M128" s="14"/>
    </row>
    <row r="129" ht="15.75" customHeight="1">
      <c r="C129" s="27" t="s">
        <v>652</v>
      </c>
      <c r="D129" s="7">
        <v>575.0</v>
      </c>
      <c r="E129" s="7">
        <v>198.0</v>
      </c>
      <c r="F129" s="7">
        <v>45.0</v>
      </c>
      <c r="G129" s="16">
        <f t="shared" si="1"/>
        <v>818</v>
      </c>
      <c r="H129" s="16">
        <f t="shared" si="2"/>
        <v>773</v>
      </c>
      <c r="I129" s="17">
        <f t="shared" si="3"/>
        <v>0.9449877751</v>
      </c>
      <c r="J129" s="17">
        <f t="shared" si="4"/>
        <v>0.74385511</v>
      </c>
      <c r="K129" s="17">
        <f t="shared" si="5"/>
        <v>0.25614489</v>
      </c>
      <c r="L129" s="17">
        <f t="shared" si="6"/>
        <v>0.05501222494</v>
      </c>
      <c r="M129" s="14"/>
    </row>
    <row r="130" ht="15.75" customHeight="1">
      <c r="C130" s="27" t="s">
        <v>664</v>
      </c>
      <c r="D130" s="7">
        <v>730.0</v>
      </c>
      <c r="E130" s="7">
        <v>247.0</v>
      </c>
      <c r="F130" s="7">
        <v>31.0</v>
      </c>
      <c r="G130" s="16">
        <f t="shared" si="1"/>
        <v>1008</v>
      </c>
      <c r="H130" s="16">
        <f t="shared" si="2"/>
        <v>977</v>
      </c>
      <c r="I130" s="17">
        <f t="shared" si="3"/>
        <v>0.9692460317</v>
      </c>
      <c r="J130" s="17">
        <f t="shared" si="4"/>
        <v>0.747185261</v>
      </c>
      <c r="K130" s="17">
        <f t="shared" si="5"/>
        <v>0.252814739</v>
      </c>
      <c r="L130" s="17">
        <f t="shared" si="6"/>
        <v>0.03075396825</v>
      </c>
      <c r="M130" s="14"/>
    </row>
    <row r="131" ht="15.75" customHeight="1">
      <c r="C131" s="27" t="s">
        <v>674</v>
      </c>
      <c r="D131" s="7">
        <v>365.0</v>
      </c>
      <c r="E131" s="7">
        <v>187.0</v>
      </c>
      <c r="F131" s="7">
        <v>21.0</v>
      </c>
      <c r="G131" s="16">
        <f t="shared" si="1"/>
        <v>573</v>
      </c>
      <c r="H131" s="16">
        <f t="shared" si="2"/>
        <v>552</v>
      </c>
      <c r="I131" s="17">
        <f t="shared" si="3"/>
        <v>0.9633507853</v>
      </c>
      <c r="J131" s="17">
        <f t="shared" si="4"/>
        <v>0.6612318841</v>
      </c>
      <c r="K131" s="17">
        <f t="shared" si="5"/>
        <v>0.3387681159</v>
      </c>
      <c r="L131" s="17">
        <f t="shared" si="6"/>
        <v>0.03664921466</v>
      </c>
      <c r="M131" s="14"/>
    </row>
    <row r="132" ht="15.75" customHeight="1">
      <c r="C132" s="27" t="s">
        <v>686</v>
      </c>
      <c r="D132" s="7">
        <v>1041.0</v>
      </c>
      <c r="E132" s="7">
        <v>309.0</v>
      </c>
      <c r="F132" s="7">
        <v>45.0</v>
      </c>
      <c r="G132" s="16">
        <f t="shared" si="1"/>
        <v>1395</v>
      </c>
      <c r="H132" s="16">
        <f t="shared" si="2"/>
        <v>1350</v>
      </c>
      <c r="I132" s="17">
        <f t="shared" si="3"/>
        <v>0.9677419355</v>
      </c>
      <c r="J132" s="17">
        <f t="shared" si="4"/>
        <v>0.7711111111</v>
      </c>
      <c r="K132" s="17">
        <f t="shared" si="5"/>
        <v>0.2288888889</v>
      </c>
      <c r="L132" s="17">
        <f t="shared" si="6"/>
        <v>0.03225806452</v>
      </c>
      <c r="M132" s="14"/>
    </row>
    <row r="133" ht="15.75" customHeight="1">
      <c r="C133" s="27" t="s">
        <v>702</v>
      </c>
      <c r="D133" s="7">
        <v>1105.0</v>
      </c>
      <c r="E133" s="7">
        <v>247.0</v>
      </c>
      <c r="F133" s="7">
        <v>71.0</v>
      </c>
      <c r="G133" s="16">
        <f t="shared" si="1"/>
        <v>1423</v>
      </c>
      <c r="H133" s="16">
        <f t="shared" si="2"/>
        <v>1352</v>
      </c>
      <c r="I133" s="17">
        <f t="shared" si="3"/>
        <v>0.9501054111</v>
      </c>
      <c r="J133" s="17">
        <f t="shared" si="4"/>
        <v>0.8173076923</v>
      </c>
      <c r="K133" s="17">
        <f t="shared" si="5"/>
        <v>0.1826923077</v>
      </c>
      <c r="L133" s="17">
        <f t="shared" si="6"/>
        <v>0.0498945889</v>
      </c>
      <c r="M133" s="14"/>
    </row>
    <row r="134" ht="15.75" customHeight="1">
      <c r="C134" s="27" t="s">
        <v>710</v>
      </c>
      <c r="D134" s="7">
        <v>864.0</v>
      </c>
      <c r="E134" s="7">
        <v>265.0</v>
      </c>
      <c r="F134" s="7">
        <v>91.0</v>
      </c>
      <c r="G134" s="16">
        <f t="shared" si="1"/>
        <v>1220</v>
      </c>
      <c r="H134" s="16">
        <f t="shared" si="2"/>
        <v>1129</v>
      </c>
      <c r="I134" s="17">
        <f t="shared" si="3"/>
        <v>0.9254098361</v>
      </c>
      <c r="J134" s="17">
        <f t="shared" si="4"/>
        <v>0.765279008</v>
      </c>
      <c r="K134" s="17">
        <f t="shared" si="5"/>
        <v>0.234720992</v>
      </c>
      <c r="L134" s="17">
        <f t="shared" si="6"/>
        <v>0.07459016393</v>
      </c>
      <c r="M134" s="14"/>
    </row>
    <row r="135" ht="15.75" customHeight="1">
      <c r="C135" s="27" t="s">
        <v>721</v>
      </c>
      <c r="D135" s="7">
        <v>617.0</v>
      </c>
      <c r="E135" s="7">
        <v>151.0</v>
      </c>
      <c r="F135" s="7">
        <v>17.0</v>
      </c>
      <c r="G135" s="16">
        <f t="shared" si="1"/>
        <v>785</v>
      </c>
      <c r="H135" s="16">
        <f t="shared" si="2"/>
        <v>768</v>
      </c>
      <c r="I135" s="17">
        <f t="shared" si="3"/>
        <v>0.978343949</v>
      </c>
      <c r="J135" s="17">
        <f t="shared" si="4"/>
        <v>0.8033854167</v>
      </c>
      <c r="K135" s="17">
        <f t="shared" si="5"/>
        <v>0.1966145833</v>
      </c>
      <c r="L135" s="17">
        <f t="shared" si="6"/>
        <v>0.02165605096</v>
      </c>
      <c r="M135" s="14"/>
    </row>
    <row r="136" ht="15.75" customHeight="1">
      <c r="C136" s="27" t="s">
        <v>729</v>
      </c>
      <c r="D136" s="7">
        <v>925.0</v>
      </c>
      <c r="E136" s="7">
        <v>432.0</v>
      </c>
      <c r="F136" s="7">
        <v>80.0</v>
      </c>
      <c r="G136" s="16">
        <f t="shared" si="1"/>
        <v>1437</v>
      </c>
      <c r="H136" s="16">
        <f t="shared" si="2"/>
        <v>1357</v>
      </c>
      <c r="I136" s="17">
        <f t="shared" si="3"/>
        <v>0.9443284621</v>
      </c>
      <c r="J136" s="17">
        <f t="shared" si="4"/>
        <v>0.6816507001</v>
      </c>
      <c r="K136" s="17">
        <f t="shared" si="5"/>
        <v>0.3183492999</v>
      </c>
      <c r="L136" s="17">
        <f t="shared" si="6"/>
        <v>0.05567153793</v>
      </c>
      <c r="M136" s="14"/>
    </row>
    <row r="137" ht="15.75" customHeight="1">
      <c r="C137" s="27" t="s">
        <v>752</v>
      </c>
      <c r="D137" s="7">
        <v>718.0</v>
      </c>
      <c r="E137" s="7">
        <v>136.0</v>
      </c>
      <c r="F137" s="7">
        <v>20.0</v>
      </c>
      <c r="G137" s="16">
        <f t="shared" si="1"/>
        <v>874</v>
      </c>
      <c r="H137" s="16">
        <f t="shared" si="2"/>
        <v>854</v>
      </c>
      <c r="I137" s="17">
        <f t="shared" si="3"/>
        <v>0.9771167048</v>
      </c>
      <c r="J137" s="17">
        <f t="shared" si="4"/>
        <v>0.8407494145</v>
      </c>
      <c r="K137" s="17">
        <f t="shared" si="5"/>
        <v>0.1592505855</v>
      </c>
      <c r="L137" s="17">
        <f t="shared" si="6"/>
        <v>0.02288329519</v>
      </c>
      <c r="M137" s="14"/>
    </row>
    <row r="138" ht="15.75" customHeight="1">
      <c r="C138" s="27" t="s">
        <v>761</v>
      </c>
      <c r="D138" s="7">
        <v>436.0</v>
      </c>
      <c r="E138" s="7">
        <v>57.0</v>
      </c>
      <c r="F138" s="7">
        <v>35.0</v>
      </c>
      <c r="G138" s="16">
        <f t="shared" si="1"/>
        <v>528</v>
      </c>
      <c r="H138" s="16">
        <f t="shared" si="2"/>
        <v>493</v>
      </c>
      <c r="I138" s="17">
        <f t="shared" si="3"/>
        <v>0.9337121212</v>
      </c>
      <c r="J138" s="17">
        <f t="shared" si="4"/>
        <v>0.8843813387</v>
      </c>
      <c r="K138" s="17">
        <f t="shared" si="5"/>
        <v>0.1156186613</v>
      </c>
      <c r="L138" s="17">
        <f t="shared" si="6"/>
        <v>0.06628787879</v>
      </c>
      <c r="M138" s="14"/>
    </row>
    <row r="139" ht="15.75" customHeight="1">
      <c r="C139" s="27" t="s">
        <v>771</v>
      </c>
      <c r="D139" s="7">
        <v>532.0</v>
      </c>
      <c r="E139" s="7">
        <v>103.0</v>
      </c>
      <c r="F139" s="7">
        <v>20.0</v>
      </c>
      <c r="G139" s="16">
        <f t="shared" si="1"/>
        <v>655</v>
      </c>
      <c r="H139" s="16">
        <f t="shared" si="2"/>
        <v>635</v>
      </c>
      <c r="I139" s="17">
        <f t="shared" si="3"/>
        <v>0.9694656489</v>
      </c>
      <c r="J139" s="17">
        <f t="shared" si="4"/>
        <v>0.8377952756</v>
      </c>
      <c r="K139" s="17">
        <f t="shared" si="5"/>
        <v>0.1622047244</v>
      </c>
      <c r="L139" s="17">
        <f t="shared" si="6"/>
        <v>0.03053435115</v>
      </c>
      <c r="M139" s="14"/>
    </row>
    <row r="140" ht="15.75" customHeight="1">
      <c r="C140" s="27" t="s">
        <v>777</v>
      </c>
      <c r="D140" s="7">
        <v>955.0</v>
      </c>
      <c r="E140" s="7">
        <v>211.0</v>
      </c>
      <c r="F140" s="7">
        <v>31.0</v>
      </c>
      <c r="G140" s="16">
        <f t="shared" si="1"/>
        <v>1197</v>
      </c>
      <c r="H140" s="16">
        <f t="shared" si="2"/>
        <v>1166</v>
      </c>
      <c r="I140" s="17">
        <f t="shared" si="3"/>
        <v>0.9741019215</v>
      </c>
      <c r="J140" s="17">
        <f t="shared" si="4"/>
        <v>0.8190394511</v>
      </c>
      <c r="K140" s="17">
        <f t="shared" si="5"/>
        <v>0.1809605489</v>
      </c>
      <c r="L140" s="17">
        <f t="shared" si="6"/>
        <v>0.02589807853</v>
      </c>
      <c r="M140" s="14"/>
    </row>
    <row r="141" ht="15.75" customHeight="1">
      <c r="C141" s="27" t="s">
        <v>787</v>
      </c>
      <c r="D141" s="7">
        <v>1052.0</v>
      </c>
      <c r="E141" s="7">
        <v>342.0</v>
      </c>
      <c r="F141" s="7">
        <v>56.0</v>
      </c>
      <c r="G141" s="16">
        <f t="shared" si="1"/>
        <v>1450</v>
      </c>
      <c r="H141" s="16">
        <f t="shared" si="2"/>
        <v>1394</v>
      </c>
      <c r="I141" s="17">
        <f t="shared" si="3"/>
        <v>0.9613793103</v>
      </c>
      <c r="J141" s="17">
        <f t="shared" si="4"/>
        <v>0.7546628407</v>
      </c>
      <c r="K141" s="17">
        <f t="shared" si="5"/>
        <v>0.2453371593</v>
      </c>
      <c r="L141" s="17">
        <f t="shared" si="6"/>
        <v>0.03862068966</v>
      </c>
      <c r="M141" s="14"/>
    </row>
    <row r="142" ht="15.75" customHeight="1">
      <c r="C142" s="27" t="s">
        <v>797</v>
      </c>
      <c r="D142" s="7">
        <v>398.0</v>
      </c>
      <c r="E142" s="7">
        <v>82.0</v>
      </c>
      <c r="F142" s="7">
        <v>20.0</v>
      </c>
      <c r="G142" s="16">
        <f t="shared" si="1"/>
        <v>500</v>
      </c>
      <c r="H142" s="16">
        <f t="shared" si="2"/>
        <v>480</v>
      </c>
      <c r="I142" s="17">
        <f t="shared" si="3"/>
        <v>0.96</v>
      </c>
      <c r="J142" s="17">
        <f t="shared" si="4"/>
        <v>0.8291666667</v>
      </c>
      <c r="K142" s="17">
        <f t="shared" si="5"/>
        <v>0.1708333333</v>
      </c>
      <c r="L142" s="17">
        <f t="shared" si="6"/>
        <v>0.04</v>
      </c>
      <c r="M142" s="14"/>
    </row>
    <row r="143" ht="15.75" customHeight="1">
      <c r="C143" s="27" t="s">
        <v>806</v>
      </c>
      <c r="D143" s="7">
        <v>197.0</v>
      </c>
      <c r="E143" s="7">
        <v>70.0</v>
      </c>
      <c r="F143" s="7">
        <v>17.0</v>
      </c>
      <c r="G143" s="16">
        <f t="shared" si="1"/>
        <v>284</v>
      </c>
      <c r="H143" s="16">
        <f t="shared" si="2"/>
        <v>267</v>
      </c>
      <c r="I143" s="17">
        <f t="shared" si="3"/>
        <v>0.9401408451</v>
      </c>
      <c r="J143" s="17">
        <f t="shared" si="4"/>
        <v>0.7378277154</v>
      </c>
      <c r="K143" s="17">
        <f t="shared" si="5"/>
        <v>0.2621722846</v>
      </c>
      <c r="L143" s="17">
        <f t="shared" si="6"/>
        <v>0.05985915493</v>
      </c>
      <c r="M143" s="14"/>
    </row>
    <row r="144" ht="15.75" customHeight="1">
      <c r="C144" s="27" t="s">
        <v>810</v>
      </c>
      <c r="D144" s="7">
        <v>1131.0</v>
      </c>
      <c r="E144" s="7">
        <v>448.0</v>
      </c>
      <c r="F144" s="7">
        <v>169.0</v>
      </c>
      <c r="G144" s="16">
        <f t="shared" si="1"/>
        <v>1748</v>
      </c>
      <c r="H144" s="16">
        <f t="shared" si="2"/>
        <v>1579</v>
      </c>
      <c r="I144" s="17">
        <f t="shared" si="3"/>
        <v>0.9033180778</v>
      </c>
      <c r="J144" s="17">
        <f t="shared" si="4"/>
        <v>0.7162761241</v>
      </c>
      <c r="K144" s="17">
        <f t="shared" si="5"/>
        <v>0.2837238759</v>
      </c>
      <c r="L144" s="17">
        <f t="shared" si="6"/>
        <v>0.0966819222</v>
      </c>
      <c r="M144" s="14"/>
    </row>
    <row r="145" ht="15.75" customHeight="1">
      <c r="C145" s="27" t="s">
        <v>818</v>
      </c>
      <c r="D145" s="7">
        <v>268.0</v>
      </c>
      <c r="E145" s="7">
        <v>58.0</v>
      </c>
      <c r="F145" s="7">
        <v>22.0</v>
      </c>
      <c r="G145" s="16">
        <f t="shared" si="1"/>
        <v>348</v>
      </c>
      <c r="H145" s="16">
        <f t="shared" si="2"/>
        <v>326</v>
      </c>
      <c r="I145" s="17">
        <f t="shared" si="3"/>
        <v>0.9367816092</v>
      </c>
      <c r="J145" s="17">
        <f t="shared" si="4"/>
        <v>0.8220858896</v>
      </c>
      <c r="K145" s="17">
        <f t="shared" si="5"/>
        <v>0.1779141104</v>
      </c>
      <c r="L145" s="17">
        <f t="shared" si="6"/>
        <v>0.0632183908</v>
      </c>
      <c r="M145" s="14"/>
    </row>
    <row r="146" ht="15.75" customHeight="1">
      <c r="C146" s="28" t="s">
        <v>820</v>
      </c>
      <c r="D146" s="29">
        <v>590.0</v>
      </c>
      <c r="E146" s="29">
        <v>297.0</v>
      </c>
      <c r="F146" s="29">
        <v>43.0</v>
      </c>
      <c r="G146" s="22">
        <f t="shared" si="1"/>
        <v>930</v>
      </c>
      <c r="H146" s="22">
        <f t="shared" si="2"/>
        <v>887</v>
      </c>
      <c r="I146" s="30">
        <f t="shared" si="3"/>
        <v>0.9537634409</v>
      </c>
      <c r="J146" s="30">
        <f t="shared" si="4"/>
        <v>0.6651634724</v>
      </c>
      <c r="K146" s="30">
        <f t="shared" si="5"/>
        <v>0.3348365276</v>
      </c>
      <c r="L146" s="30">
        <f t="shared" si="6"/>
        <v>0.04623655914</v>
      </c>
      <c r="M146" s="14"/>
    </row>
    <row r="147" ht="15.75" customHeight="1">
      <c r="C147" s="28" t="s">
        <v>835</v>
      </c>
      <c r="D147" s="29">
        <v>1086.0</v>
      </c>
      <c r="E147" s="29">
        <v>209.0</v>
      </c>
      <c r="F147" s="29">
        <v>50.0</v>
      </c>
      <c r="G147" s="22">
        <f t="shared" si="1"/>
        <v>1345</v>
      </c>
      <c r="H147" s="22">
        <f t="shared" si="2"/>
        <v>1295</v>
      </c>
      <c r="I147" s="30">
        <f t="shared" si="3"/>
        <v>0.9628252788</v>
      </c>
      <c r="J147" s="30">
        <f t="shared" si="4"/>
        <v>0.8386100386</v>
      </c>
      <c r="K147" s="30">
        <f t="shared" si="5"/>
        <v>0.1613899614</v>
      </c>
      <c r="L147" s="30">
        <f t="shared" si="6"/>
        <v>0.03717472119</v>
      </c>
      <c r="M147" s="14"/>
    </row>
    <row r="148" ht="15.75" customHeight="1">
      <c r="C148" s="28" t="s">
        <v>850</v>
      </c>
      <c r="D148" s="29">
        <v>786.0</v>
      </c>
      <c r="E148" s="29">
        <v>346.0</v>
      </c>
      <c r="F148" s="29">
        <v>44.0</v>
      </c>
      <c r="G148" s="22">
        <f t="shared" si="1"/>
        <v>1176</v>
      </c>
      <c r="H148" s="22">
        <f t="shared" si="2"/>
        <v>1132</v>
      </c>
      <c r="I148" s="30">
        <f t="shared" si="3"/>
        <v>0.962585034</v>
      </c>
      <c r="J148" s="30">
        <f t="shared" si="4"/>
        <v>0.6943462898</v>
      </c>
      <c r="K148" s="30">
        <f t="shared" si="5"/>
        <v>0.3056537102</v>
      </c>
      <c r="L148" s="30">
        <f t="shared" si="6"/>
        <v>0.03741496599</v>
      </c>
      <c r="M148" s="14"/>
    </row>
    <row r="149" ht="15.75" customHeight="1">
      <c r="C149" s="7" t="s">
        <v>912</v>
      </c>
      <c r="D149" s="7">
        <f t="shared" ref="D149:F149" si="7">+SUM(D90:D148)</f>
        <v>51861</v>
      </c>
      <c r="E149" s="7">
        <f t="shared" si="7"/>
        <v>11755</v>
      </c>
      <c r="F149" s="7">
        <f t="shared" si="7"/>
        <v>2039</v>
      </c>
      <c r="G149" s="16">
        <f t="shared" si="1"/>
        <v>65655</v>
      </c>
      <c r="H149" s="16">
        <f t="shared" si="2"/>
        <v>63616</v>
      </c>
      <c r="I149" s="17">
        <f t="shared" si="3"/>
        <v>0.968943721</v>
      </c>
      <c r="J149" s="17">
        <f t="shared" si="4"/>
        <v>0.8152194416</v>
      </c>
      <c r="K149" s="17">
        <f t="shared" si="5"/>
        <v>0.1847805584</v>
      </c>
      <c r="L149" s="17">
        <f t="shared" si="6"/>
        <v>0.03105627903</v>
      </c>
      <c r="M149" s="13"/>
      <c r="N149" s="14"/>
    </row>
    <row r="150" ht="15.75" customHeight="1">
      <c r="H150" s="14"/>
      <c r="I150" s="14"/>
      <c r="J150" s="13"/>
      <c r="K150" s="13"/>
      <c r="L150" s="13"/>
      <c r="M150" s="13"/>
      <c r="N150" s="14"/>
    </row>
    <row r="151" ht="15.75" customHeight="1">
      <c r="H151" s="14"/>
      <c r="I151" s="14"/>
      <c r="J151" s="13"/>
      <c r="K151" s="13"/>
      <c r="L151" s="13"/>
      <c r="M151" s="13"/>
      <c r="N151" s="14"/>
    </row>
    <row r="152" ht="15.75" customHeight="1">
      <c r="H152" s="14"/>
      <c r="I152" s="14"/>
      <c r="J152" s="13"/>
      <c r="K152" s="13"/>
      <c r="L152" s="13"/>
      <c r="M152" s="13"/>
      <c r="N152" s="14"/>
    </row>
    <row r="153" ht="15.75" customHeight="1">
      <c r="B153" s="31" t="s">
        <v>913</v>
      </c>
      <c r="H153" s="14"/>
      <c r="I153" s="14"/>
      <c r="J153" s="13"/>
      <c r="K153" s="13"/>
      <c r="L153" s="13"/>
      <c r="M153" s="13"/>
      <c r="N153" s="14"/>
    </row>
    <row r="154" ht="15.75" customHeight="1">
      <c r="B154" s="14"/>
      <c r="C154" s="14"/>
      <c r="D154" s="14"/>
      <c r="E154" s="14"/>
      <c r="H154" s="14"/>
      <c r="I154" s="14"/>
      <c r="J154" s="13"/>
      <c r="K154" s="13"/>
      <c r="L154" s="13"/>
      <c r="M154" s="13"/>
      <c r="N154" s="14"/>
    </row>
    <row r="155" ht="15.75" customHeight="1">
      <c r="B155" s="1"/>
      <c r="H155" s="13"/>
      <c r="I155" s="13"/>
      <c r="J155" s="13"/>
      <c r="K155" s="13"/>
      <c r="L155" s="13"/>
      <c r="M155" s="13"/>
      <c r="N155" s="14"/>
    </row>
    <row r="156" ht="15.75" customHeight="1">
      <c r="L156" s="13"/>
      <c r="M156" s="13"/>
      <c r="N156" s="14"/>
    </row>
    <row r="157" ht="15.75" customHeight="1">
      <c r="F157" s="1"/>
      <c r="G157" s="1"/>
      <c r="H157" s="1"/>
      <c r="I157" s="1"/>
      <c r="J157" s="1"/>
      <c r="K157" s="1"/>
      <c r="L157" s="13"/>
      <c r="M157" s="13"/>
      <c r="N157" s="14"/>
    </row>
    <row r="158" ht="15.75" customHeight="1">
      <c r="G158" s="1"/>
      <c r="H158" s="1"/>
      <c r="I158" s="1"/>
      <c r="J158" s="1"/>
      <c r="K158" s="1"/>
      <c r="L158" s="13"/>
      <c r="M158" s="13"/>
      <c r="N158" s="14"/>
    </row>
    <row r="159" ht="15.75" customHeight="1">
      <c r="G159" s="1"/>
      <c r="H159" s="1"/>
      <c r="I159" s="1"/>
      <c r="J159" s="1"/>
      <c r="K159" s="1"/>
      <c r="L159" s="13"/>
      <c r="M159" s="13"/>
      <c r="N159" s="14"/>
    </row>
    <row r="160" ht="15.75" customHeight="1">
      <c r="L160" s="13"/>
      <c r="M160" s="13"/>
      <c r="N160" s="14"/>
    </row>
    <row r="161" ht="15.75" customHeight="1">
      <c r="L161" s="13"/>
      <c r="M161" s="13"/>
      <c r="N161" s="14"/>
    </row>
    <row r="162" ht="15.75" customHeight="1">
      <c r="L162" s="13"/>
      <c r="M162" s="13"/>
      <c r="N162" s="14"/>
    </row>
    <row r="163" ht="15.75" customHeight="1">
      <c r="L163" s="13"/>
      <c r="M163" s="13"/>
      <c r="N163" s="14"/>
    </row>
    <row r="164" ht="15.75" customHeight="1">
      <c r="L164" s="13"/>
      <c r="M164" s="13"/>
      <c r="N164" s="14"/>
    </row>
    <row r="165" ht="15.75" customHeight="1">
      <c r="L165" s="13"/>
      <c r="M165" s="13"/>
      <c r="N165" s="14"/>
    </row>
    <row r="166" ht="15.75" customHeight="1">
      <c r="L166" s="13"/>
      <c r="M166" s="13"/>
      <c r="N166" s="14"/>
    </row>
    <row r="167" ht="15.75" customHeight="1">
      <c r="L167" s="13"/>
      <c r="M167" s="13"/>
      <c r="N167" s="14"/>
    </row>
    <row r="168" ht="15.75" customHeight="1">
      <c r="L168" s="13"/>
      <c r="M168" s="13"/>
      <c r="N168" s="14"/>
    </row>
    <row r="169" ht="15.75" customHeight="1">
      <c r="L169" s="13"/>
      <c r="M169" s="13"/>
      <c r="N169" s="14"/>
    </row>
    <row r="170" ht="15.75" customHeight="1">
      <c r="L170" s="13"/>
      <c r="M170" s="13"/>
      <c r="N170" s="14"/>
    </row>
    <row r="171" ht="15.75" customHeight="1">
      <c r="L171" s="13"/>
      <c r="M171" s="13"/>
      <c r="N171" s="14"/>
    </row>
    <row r="172" ht="15.75" customHeight="1">
      <c r="L172" s="13"/>
      <c r="M172" s="13"/>
      <c r="N172" s="14"/>
    </row>
    <row r="173" ht="15.75" customHeight="1">
      <c r="L173" s="13"/>
      <c r="M173" s="13"/>
      <c r="N173" s="14"/>
    </row>
    <row r="174" ht="15.75" customHeight="1">
      <c r="L174" s="13"/>
      <c r="M174" s="13"/>
      <c r="N174" s="14"/>
    </row>
    <row r="175" ht="15.75" customHeight="1">
      <c r="L175" s="13"/>
      <c r="M175" s="13"/>
      <c r="N175" s="14"/>
    </row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>
      <c r="B247" s="31" t="s">
        <v>913</v>
      </c>
    </row>
    <row r="248" ht="15.75" customHeight="1"/>
    <row r="249" ht="15.75" customHeight="1"/>
    <row r="250" ht="39.0" customHeight="1">
      <c r="C250" s="24" t="s">
        <v>914</v>
      </c>
      <c r="D250" s="25" t="s">
        <v>904</v>
      </c>
      <c r="E250" s="25" t="s">
        <v>905</v>
      </c>
      <c r="F250" s="25" t="s">
        <v>866</v>
      </c>
      <c r="G250" s="25" t="s">
        <v>906</v>
      </c>
      <c r="H250" s="25" t="s">
        <v>907</v>
      </c>
      <c r="I250" s="25" t="s">
        <v>908</v>
      </c>
      <c r="J250" s="25" t="s">
        <v>909</v>
      </c>
      <c r="K250" s="25" t="s">
        <v>910</v>
      </c>
      <c r="L250" s="25" t="s">
        <v>911</v>
      </c>
    </row>
    <row r="251" ht="15.75" customHeight="1">
      <c r="C251" s="27" t="s">
        <v>40</v>
      </c>
      <c r="D251" s="7">
        <v>361.0</v>
      </c>
      <c r="E251" s="7">
        <v>67.0</v>
      </c>
      <c r="F251" s="7">
        <v>2.0</v>
      </c>
      <c r="G251" s="16">
        <f t="shared" ref="G251:G305" si="8">+D251+E251+F251</f>
        <v>430</v>
      </c>
      <c r="H251" s="7">
        <f t="shared" ref="H251:H305" si="9">+D251+E251</f>
        <v>428</v>
      </c>
      <c r="I251" s="17">
        <f t="shared" ref="I251:I305" si="10">+H251/G251</f>
        <v>0.9953488372</v>
      </c>
      <c r="J251" s="17">
        <f t="shared" ref="J251:J305" si="11">+D251/H251</f>
        <v>0.8434579439</v>
      </c>
      <c r="K251" s="17">
        <f t="shared" ref="K251:K305" si="12">+E251/H251</f>
        <v>0.1565420561</v>
      </c>
      <c r="L251" s="17">
        <f t="shared" ref="L251:L305" si="13">+F251/G251</f>
        <v>0.004651162791</v>
      </c>
    </row>
    <row r="252" ht="15.75" customHeight="1">
      <c r="C252" s="27" t="s">
        <v>59</v>
      </c>
      <c r="D252" s="7">
        <v>800.0</v>
      </c>
      <c r="E252" s="7">
        <v>92.0</v>
      </c>
      <c r="F252" s="7">
        <v>6.0</v>
      </c>
      <c r="G252" s="16">
        <f t="shared" si="8"/>
        <v>898</v>
      </c>
      <c r="H252" s="7">
        <f t="shared" si="9"/>
        <v>892</v>
      </c>
      <c r="I252" s="17">
        <f t="shared" si="10"/>
        <v>0.9933184855</v>
      </c>
      <c r="J252" s="17">
        <f t="shared" si="11"/>
        <v>0.8968609865</v>
      </c>
      <c r="K252" s="17">
        <f t="shared" si="12"/>
        <v>0.1031390135</v>
      </c>
      <c r="L252" s="17">
        <f t="shared" si="13"/>
        <v>0.006681514477</v>
      </c>
    </row>
    <row r="253" ht="15.75" customHeight="1">
      <c r="C253" s="27" t="s">
        <v>86</v>
      </c>
      <c r="D253" s="7">
        <v>940.0</v>
      </c>
      <c r="E253" s="7">
        <v>86.0</v>
      </c>
      <c r="F253" s="7">
        <v>4.0</v>
      </c>
      <c r="G253" s="16">
        <f t="shared" si="8"/>
        <v>1030</v>
      </c>
      <c r="H253" s="7">
        <f t="shared" si="9"/>
        <v>1026</v>
      </c>
      <c r="I253" s="17">
        <f t="shared" si="10"/>
        <v>0.9961165049</v>
      </c>
      <c r="J253" s="17">
        <f t="shared" si="11"/>
        <v>0.9161793372</v>
      </c>
      <c r="K253" s="17">
        <f t="shared" si="12"/>
        <v>0.08382066277</v>
      </c>
      <c r="L253" s="17">
        <f t="shared" si="13"/>
        <v>0.003883495146</v>
      </c>
    </row>
    <row r="254" ht="15.75" customHeight="1">
      <c r="C254" s="27" t="s">
        <v>111</v>
      </c>
      <c r="D254" s="7">
        <v>1270.0</v>
      </c>
      <c r="E254" s="7">
        <v>91.0</v>
      </c>
      <c r="F254" s="7">
        <v>4.0</v>
      </c>
      <c r="G254" s="16">
        <f t="shared" si="8"/>
        <v>1365</v>
      </c>
      <c r="H254" s="7">
        <f t="shared" si="9"/>
        <v>1361</v>
      </c>
      <c r="I254" s="17">
        <f t="shared" si="10"/>
        <v>0.9970695971</v>
      </c>
      <c r="J254" s="17">
        <f t="shared" si="11"/>
        <v>0.933137399</v>
      </c>
      <c r="K254" s="17">
        <f t="shared" si="12"/>
        <v>0.06686260103</v>
      </c>
      <c r="L254" s="17">
        <f t="shared" si="13"/>
        <v>0.00293040293</v>
      </c>
    </row>
    <row r="255" ht="15.75" customHeight="1">
      <c r="C255" s="27" t="s">
        <v>145</v>
      </c>
      <c r="D255" s="7">
        <v>1240.0</v>
      </c>
      <c r="E255" s="7">
        <v>220.0</v>
      </c>
      <c r="F255" s="7">
        <v>15.0</v>
      </c>
      <c r="G255" s="16">
        <f t="shared" si="8"/>
        <v>1475</v>
      </c>
      <c r="H255" s="7">
        <f t="shared" si="9"/>
        <v>1460</v>
      </c>
      <c r="I255" s="17">
        <f t="shared" si="10"/>
        <v>0.9898305085</v>
      </c>
      <c r="J255" s="17">
        <f t="shared" si="11"/>
        <v>0.8493150685</v>
      </c>
      <c r="K255" s="17">
        <f t="shared" si="12"/>
        <v>0.1506849315</v>
      </c>
      <c r="L255" s="17">
        <f t="shared" si="13"/>
        <v>0.01016949153</v>
      </c>
    </row>
    <row r="256" ht="15.75" customHeight="1">
      <c r="C256" s="27" t="s">
        <v>178</v>
      </c>
      <c r="D256" s="7">
        <v>1140.0</v>
      </c>
      <c r="E256" s="7">
        <v>166.0</v>
      </c>
      <c r="F256" s="7">
        <v>6.0</v>
      </c>
      <c r="G256" s="16">
        <f t="shared" si="8"/>
        <v>1312</v>
      </c>
      <c r="H256" s="7">
        <f t="shared" si="9"/>
        <v>1306</v>
      </c>
      <c r="I256" s="17">
        <f t="shared" si="10"/>
        <v>0.9954268293</v>
      </c>
      <c r="J256" s="17">
        <f t="shared" si="11"/>
        <v>0.8728943338</v>
      </c>
      <c r="K256" s="17">
        <f t="shared" si="12"/>
        <v>0.1271056662</v>
      </c>
      <c r="L256" s="17">
        <f t="shared" si="13"/>
        <v>0.004573170732</v>
      </c>
    </row>
    <row r="257" ht="15.75" customHeight="1">
      <c r="C257" s="27" t="s">
        <v>204</v>
      </c>
      <c r="D257" s="7">
        <v>1230.0</v>
      </c>
      <c r="E257" s="7">
        <v>176.0</v>
      </c>
      <c r="F257" s="7">
        <v>14.0</v>
      </c>
      <c r="G257" s="16">
        <f t="shared" si="8"/>
        <v>1420</v>
      </c>
      <c r="H257" s="7">
        <f t="shared" si="9"/>
        <v>1406</v>
      </c>
      <c r="I257" s="17">
        <f t="shared" si="10"/>
        <v>0.9901408451</v>
      </c>
      <c r="J257" s="17">
        <f t="shared" si="11"/>
        <v>0.8748221906</v>
      </c>
      <c r="K257" s="17">
        <f t="shared" si="12"/>
        <v>0.1251778094</v>
      </c>
      <c r="L257" s="17">
        <f t="shared" si="13"/>
        <v>0.00985915493</v>
      </c>
    </row>
    <row r="258" ht="15.75" customHeight="1">
      <c r="C258" s="27" t="s">
        <v>219</v>
      </c>
      <c r="D258" s="7">
        <v>147.0</v>
      </c>
      <c r="E258" s="7">
        <v>16.0</v>
      </c>
      <c r="F258" s="7">
        <v>0.0</v>
      </c>
      <c r="G258" s="16">
        <f t="shared" si="8"/>
        <v>163</v>
      </c>
      <c r="H258" s="7">
        <f t="shared" si="9"/>
        <v>163</v>
      </c>
      <c r="I258" s="17">
        <f t="shared" si="10"/>
        <v>1</v>
      </c>
      <c r="J258" s="17">
        <f t="shared" si="11"/>
        <v>0.9018404908</v>
      </c>
      <c r="K258" s="17">
        <f t="shared" si="12"/>
        <v>0.0981595092</v>
      </c>
      <c r="L258" s="17">
        <f t="shared" si="13"/>
        <v>0</v>
      </c>
    </row>
    <row r="259" ht="15.75" customHeight="1">
      <c r="C259" s="27" t="s">
        <v>231</v>
      </c>
      <c r="D259" s="7">
        <v>220.0</v>
      </c>
      <c r="E259" s="7">
        <v>38.0</v>
      </c>
      <c r="F259" s="7">
        <v>0.0</v>
      </c>
      <c r="G259" s="16">
        <f t="shared" si="8"/>
        <v>258</v>
      </c>
      <c r="H259" s="7">
        <f t="shared" si="9"/>
        <v>258</v>
      </c>
      <c r="I259" s="17">
        <f t="shared" si="10"/>
        <v>1</v>
      </c>
      <c r="J259" s="17">
        <f t="shared" si="11"/>
        <v>0.8527131783</v>
      </c>
      <c r="K259" s="17">
        <f t="shared" si="12"/>
        <v>0.1472868217</v>
      </c>
      <c r="L259" s="17">
        <f t="shared" si="13"/>
        <v>0</v>
      </c>
    </row>
    <row r="260" ht="15.75" customHeight="1">
      <c r="C260" s="27" t="s">
        <v>240</v>
      </c>
      <c r="D260" s="7">
        <v>1260.0</v>
      </c>
      <c r="E260" s="7">
        <v>90.0</v>
      </c>
      <c r="F260" s="7">
        <v>9.0</v>
      </c>
      <c r="G260" s="16">
        <f t="shared" si="8"/>
        <v>1359</v>
      </c>
      <c r="H260" s="7">
        <f t="shared" si="9"/>
        <v>1350</v>
      </c>
      <c r="I260" s="17">
        <f t="shared" si="10"/>
        <v>0.9933774834</v>
      </c>
      <c r="J260" s="17">
        <f t="shared" si="11"/>
        <v>0.9333333333</v>
      </c>
      <c r="K260" s="17">
        <f t="shared" si="12"/>
        <v>0.06666666667</v>
      </c>
      <c r="L260" s="17">
        <f t="shared" si="13"/>
        <v>0.006622516556</v>
      </c>
    </row>
    <row r="261" ht="15.75" customHeight="1">
      <c r="C261" s="27" t="s">
        <v>257</v>
      </c>
      <c r="D261" s="7">
        <v>1320.0</v>
      </c>
      <c r="E261" s="7">
        <v>204.0</v>
      </c>
      <c r="F261" s="7">
        <v>11.0</v>
      </c>
      <c r="G261" s="16">
        <f t="shared" si="8"/>
        <v>1535</v>
      </c>
      <c r="H261" s="7">
        <f t="shared" si="9"/>
        <v>1524</v>
      </c>
      <c r="I261" s="17">
        <f t="shared" si="10"/>
        <v>0.9928338762</v>
      </c>
      <c r="J261" s="17">
        <f t="shared" si="11"/>
        <v>0.8661417323</v>
      </c>
      <c r="K261" s="17">
        <f t="shared" si="12"/>
        <v>0.1338582677</v>
      </c>
      <c r="L261" s="17">
        <f t="shared" si="13"/>
        <v>0.007166123779</v>
      </c>
    </row>
    <row r="262" ht="15.75" customHeight="1">
      <c r="C262" s="27" t="s">
        <v>265</v>
      </c>
      <c r="D262" s="7">
        <v>1310.0</v>
      </c>
      <c r="E262" s="7">
        <v>114.0</v>
      </c>
      <c r="F262" s="7">
        <v>5.0</v>
      </c>
      <c r="G262" s="16">
        <f t="shared" si="8"/>
        <v>1429</v>
      </c>
      <c r="H262" s="7">
        <f t="shared" si="9"/>
        <v>1424</v>
      </c>
      <c r="I262" s="17">
        <f t="shared" si="10"/>
        <v>0.9965010497</v>
      </c>
      <c r="J262" s="17">
        <f t="shared" si="11"/>
        <v>0.9199438202</v>
      </c>
      <c r="K262" s="17">
        <f t="shared" si="12"/>
        <v>0.08005617978</v>
      </c>
      <c r="L262" s="17">
        <f t="shared" si="13"/>
        <v>0.003498950315</v>
      </c>
    </row>
    <row r="263" ht="15.75" customHeight="1">
      <c r="C263" s="27" t="s">
        <v>281</v>
      </c>
      <c r="D263" s="7">
        <v>1361.0</v>
      </c>
      <c r="E263" s="7">
        <v>215.0</v>
      </c>
      <c r="F263" s="7">
        <v>22.0</v>
      </c>
      <c r="G263" s="16">
        <f t="shared" si="8"/>
        <v>1598</v>
      </c>
      <c r="H263" s="7">
        <f t="shared" si="9"/>
        <v>1576</v>
      </c>
      <c r="I263" s="17">
        <f t="shared" si="10"/>
        <v>0.986232791</v>
      </c>
      <c r="J263" s="17">
        <f t="shared" si="11"/>
        <v>0.8635786802</v>
      </c>
      <c r="K263" s="17">
        <f t="shared" si="12"/>
        <v>0.1364213198</v>
      </c>
      <c r="L263" s="17">
        <f t="shared" si="13"/>
        <v>0.01376720901</v>
      </c>
    </row>
    <row r="264" ht="15.75" customHeight="1">
      <c r="C264" s="27" t="s">
        <v>310</v>
      </c>
      <c r="D264" s="7">
        <v>601.0</v>
      </c>
      <c r="E264" s="7">
        <v>81.0</v>
      </c>
      <c r="F264" s="7">
        <v>9.0</v>
      </c>
      <c r="G264" s="16">
        <f t="shared" si="8"/>
        <v>691</v>
      </c>
      <c r="H264" s="7">
        <f t="shared" si="9"/>
        <v>682</v>
      </c>
      <c r="I264" s="17">
        <f t="shared" si="10"/>
        <v>0.986975398</v>
      </c>
      <c r="J264" s="17">
        <f t="shared" si="11"/>
        <v>0.8812316716</v>
      </c>
      <c r="K264" s="17">
        <f t="shared" si="12"/>
        <v>0.1187683284</v>
      </c>
      <c r="L264" s="17">
        <f t="shared" si="13"/>
        <v>0.01302460203</v>
      </c>
    </row>
    <row r="265" ht="15.75" customHeight="1">
      <c r="C265" s="27" t="s">
        <v>326</v>
      </c>
      <c r="D265" s="7">
        <v>1430.0</v>
      </c>
      <c r="E265" s="7">
        <v>124.0</v>
      </c>
      <c r="F265" s="7">
        <v>2.0</v>
      </c>
      <c r="G265" s="16">
        <f t="shared" si="8"/>
        <v>1556</v>
      </c>
      <c r="H265" s="7">
        <f t="shared" si="9"/>
        <v>1554</v>
      </c>
      <c r="I265" s="17">
        <f t="shared" si="10"/>
        <v>0.998714653</v>
      </c>
      <c r="J265" s="17">
        <f t="shared" si="11"/>
        <v>0.9202059202</v>
      </c>
      <c r="K265" s="17">
        <f t="shared" si="12"/>
        <v>0.07979407979</v>
      </c>
      <c r="L265" s="17">
        <f t="shared" si="13"/>
        <v>0.001285347044</v>
      </c>
    </row>
    <row r="266" ht="15.75" customHeight="1">
      <c r="C266" s="27" t="s">
        <v>331</v>
      </c>
      <c r="D266" s="7">
        <v>1260.0</v>
      </c>
      <c r="E266" s="7">
        <v>99.0</v>
      </c>
      <c r="F266" s="7">
        <v>2.0</v>
      </c>
      <c r="G266" s="16">
        <f t="shared" si="8"/>
        <v>1361</v>
      </c>
      <c r="H266" s="7">
        <f t="shared" si="9"/>
        <v>1359</v>
      </c>
      <c r="I266" s="17">
        <f t="shared" si="10"/>
        <v>0.9985304923</v>
      </c>
      <c r="J266" s="17">
        <f t="shared" si="11"/>
        <v>0.9271523179</v>
      </c>
      <c r="K266" s="17">
        <f t="shared" si="12"/>
        <v>0.07284768212</v>
      </c>
      <c r="L266" s="17">
        <f t="shared" si="13"/>
        <v>0.001469507715</v>
      </c>
    </row>
    <row r="267" ht="15.75" customHeight="1">
      <c r="C267" s="27" t="s">
        <v>345</v>
      </c>
      <c r="D267" s="7">
        <v>730.0</v>
      </c>
      <c r="E267" s="7">
        <v>98.0</v>
      </c>
      <c r="F267" s="7">
        <v>3.0</v>
      </c>
      <c r="G267" s="16">
        <f t="shared" si="8"/>
        <v>831</v>
      </c>
      <c r="H267" s="7">
        <f t="shared" si="9"/>
        <v>828</v>
      </c>
      <c r="I267" s="17">
        <f t="shared" si="10"/>
        <v>0.9963898917</v>
      </c>
      <c r="J267" s="17">
        <f t="shared" si="11"/>
        <v>0.8816425121</v>
      </c>
      <c r="K267" s="17">
        <f t="shared" si="12"/>
        <v>0.1183574879</v>
      </c>
      <c r="L267" s="17">
        <f t="shared" si="13"/>
        <v>0.003610108303</v>
      </c>
    </row>
    <row r="268" ht="15.75" customHeight="1">
      <c r="C268" s="27" t="s">
        <v>347</v>
      </c>
      <c r="D268" s="7">
        <v>329.0</v>
      </c>
      <c r="E268" s="7">
        <v>49.0</v>
      </c>
      <c r="F268" s="7">
        <v>29.0</v>
      </c>
      <c r="G268" s="16">
        <f t="shared" si="8"/>
        <v>407</v>
      </c>
      <c r="H268" s="7">
        <f t="shared" si="9"/>
        <v>378</v>
      </c>
      <c r="I268" s="17">
        <f t="shared" si="10"/>
        <v>0.9287469287</v>
      </c>
      <c r="J268" s="17">
        <f t="shared" si="11"/>
        <v>0.8703703704</v>
      </c>
      <c r="K268" s="17">
        <f t="shared" si="12"/>
        <v>0.1296296296</v>
      </c>
      <c r="L268" s="17">
        <f t="shared" si="13"/>
        <v>0.07125307125</v>
      </c>
    </row>
    <row r="269" ht="15.75" customHeight="1">
      <c r="C269" s="27" t="s">
        <v>369</v>
      </c>
      <c r="D269" s="7">
        <v>151.0</v>
      </c>
      <c r="E269" s="7">
        <v>18.0</v>
      </c>
      <c r="F269" s="7">
        <v>7.0</v>
      </c>
      <c r="G269" s="16">
        <f t="shared" si="8"/>
        <v>176</v>
      </c>
      <c r="H269" s="7">
        <f t="shared" si="9"/>
        <v>169</v>
      </c>
      <c r="I269" s="17">
        <f t="shared" si="10"/>
        <v>0.9602272727</v>
      </c>
      <c r="J269" s="17">
        <f t="shared" si="11"/>
        <v>0.8934911243</v>
      </c>
      <c r="K269" s="17">
        <f t="shared" si="12"/>
        <v>0.1065088757</v>
      </c>
      <c r="L269" s="17">
        <f t="shared" si="13"/>
        <v>0.03977272727</v>
      </c>
    </row>
    <row r="270" ht="15.75" customHeight="1">
      <c r="C270" s="27" t="s">
        <v>382</v>
      </c>
      <c r="D270" s="7">
        <v>93.0</v>
      </c>
      <c r="E270" s="7">
        <v>23.0</v>
      </c>
      <c r="F270" s="7">
        <v>7.0</v>
      </c>
      <c r="G270" s="16">
        <f t="shared" si="8"/>
        <v>123</v>
      </c>
      <c r="H270" s="7">
        <f t="shared" si="9"/>
        <v>116</v>
      </c>
      <c r="I270" s="17">
        <f t="shared" si="10"/>
        <v>0.9430894309</v>
      </c>
      <c r="J270" s="17">
        <f t="shared" si="11"/>
        <v>0.8017241379</v>
      </c>
      <c r="K270" s="17">
        <f t="shared" si="12"/>
        <v>0.1982758621</v>
      </c>
      <c r="L270" s="17">
        <f t="shared" si="13"/>
        <v>0.05691056911</v>
      </c>
    </row>
    <row r="271" ht="15.75" customHeight="1">
      <c r="C271" s="27" t="s">
        <v>399</v>
      </c>
      <c r="D271" s="7">
        <v>759.0</v>
      </c>
      <c r="E271" s="7">
        <v>139.0</v>
      </c>
      <c r="F271" s="7">
        <v>11.0</v>
      </c>
      <c r="G271" s="16">
        <f t="shared" si="8"/>
        <v>909</v>
      </c>
      <c r="H271" s="7">
        <f t="shared" si="9"/>
        <v>898</v>
      </c>
      <c r="I271" s="17">
        <f t="shared" si="10"/>
        <v>0.9878987899</v>
      </c>
      <c r="J271" s="17">
        <f t="shared" si="11"/>
        <v>0.8452115813</v>
      </c>
      <c r="K271" s="17">
        <f t="shared" si="12"/>
        <v>0.1547884187</v>
      </c>
      <c r="L271" s="17">
        <f t="shared" si="13"/>
        <v>0.01210121012</v>
      </c>
    </row>
    <row r="272" ht="15.75" customHeight="1">
      <c r="C272" s="27" t="s">
        <v>422</v>
      </c>
      <c r="D272" s="7">
        <v>191.0</v>
      </c>
      <c r="E272" s="7">
        <v>37.0</v>
      </c>
      <c r="F272" s="7">
        <v>23.0</v>
      </c>
      <c r="G272" s="16">
        <f t="shared" si="8"/>
        <v>251</v>
      </c>
      <c r="H272" s="7">
        <f t="shared" si="9"/>
        <v>228</v>
      </c>
      <c r="I272" s="17">
        <f t="shared" si="10"/>
        <v>0.9083665339</v>
      </c>
      <c r="J272" s="17">
        <f t="shared" si="11"/>
        <v>0.8377192982</v>
      </c>
      <c r="K272" s="17">
        <f t="shared" si="12"/>
        <v>0.1622807018</v>
      </c>
      <c r="L272" s="17">
        <f t="shared" si="13"/>
        <v>0.09163346614</v>
      </c>
    </row>
    <row r="273" ht="15.75" customHeight="1">
      <c r="C273" s="27" t="s">
        <v>431</v>
      </c>
      <c r="D273" s="7">
        <v>180.0</v>
      </c>
      <c r="E273" s="7">
        <v>41.0</v>
      </c>
      <c r="F273" s="7">
        <v>21.0</v>
      </c>
      <c r="G273" s="16">
        <f t="shared" si="8"/>
        <v>242</v>
      </c>
      <c r="H273" s="7">
        <f t="shared" si="9"/>
        <v>221</v>
      </c>
      <c r="I273" s="17">
        <f t="shared" si="10"/>
        <v>0.9132231405</v>
      </c>
      <c r="J273" s="17">
        <f t="shared" si="11"/>
        <v>0.814479638</v>
      </c>
      <c r="K273" s="17">
        <f t="shared" si="12"/>
        <v>0.185520362</v>
      </c>
      <c r="L273" s="17">
        <f t="shared" si="13"/>
        <v>0.0867768595</v>
      </c>
    </row>
    <row r="274" ht="15.75" customHeight="1">
      <c r="C274" s="27" t="s">
        <v>440</v>
      </c>
      <c r="D274" s="7">
        <v>479.0</v>
      </c>
      <c r="E274" s="7">
        <v>69.0</v>
      </c>
      <c r="F274" s="7">
        <v>8.0</v>
      </c>
      <c r="G274" s="16">
        <f t="shared" si="8"/>
        <v>556</v>
      </c>
      <c r="H274" s="7">
        <f t="shared" si="9"/>
        <v>548</v>
      </c>
      <c r="I274" s="17">
        <f t="shared" si="10"/>
        <v>0.9856115108</v>
      </c>
      <c r="J274" s="17">
        <f t="shared" si="11"/>
        <v>0.8740875912</v>
      </c>
      <c r="K274" s="17">
        <f t="shared" si="12"/>
        <v>0.1259124088</v>
      </c>
      <c r="L274" s="17">
        <f t="shared" si="13"/>
        <v>0.01438848921</v>
      </c>
    </row>
    <row r="275" ht="15.75" customHeight="1">
      <c r="C275" s="27" t="s">
        <v>462</v>
      </c>
      <c r="D275" s="7">
        <v>345.0</v>
      </c>
      <c r="E275" s="7">
        <v>56.0</v>
      </c>
      <c r="F275" s="7">
        <v>12.0</v>
      </c>
      <c r="G275" s="16">
        <f t="shared" si="8"/>
        <v>413</v>
      </c>
      <c r="H275" s="7">
        <f t="shared" si="9"/>
        <v>401</v>
      </c>
      <c r="I275" s="17">
        <f t="shared" si="10"/>
        <v>0.9709443099</v>
      </c>
      <c r="J275" s="17">
        <f t="shared" si="11"/>
        <v>0.8603491272</v>
      </c>
      <c r="K275" s="17">
        <f t="shared" si="12"/>
        <v>0.1396508728</v>
      </c>
      <c r="L275" s="17">
        <f t="shared" si="13"/>
        <v>0.02905569007</v>
      </c>
    </row>
    <row r="276" ht="15.75" customHeight="1">
      <c r="C276" s="27" t="s">
        <v>479</v>
      </c>
      <c r="D276" s="7">
        <v>124.0</v>
      </c>
      <c r="E276" s="7">
        <v>22.0</v>
      </c>
      <c r="F276" s="7">
        <v>5.0</v>
      </c>
      <c r="G276" s="16">
        <f t="shared" si="8"/>
        <v>151</v>
      </c>
      <c r="H276" s="7">
        <f t="shared" si="9"/>
        <v>146</v>
      </c>
      <c r="I276" s="17">
        <f t="shared" si="10"/>
        <v>0.9668874172</v>
      </c>
      <c r="J276" s="17">
        <f t="shared" si="11"/>
        <v>0.8493150685</v>
      </c>
      <c r="K276" s="17">
        <f t="shared" si="12"/>
        <v>0.1506849315</v>
      </c>
      <c r="L276" s="17">
        <f t="shared" si="13"/>
        <v>0.03311258278</v>
      </c>
    </row>
    <row r="277" ht="15.75" customHeight="1">
      <c r="C277" s="27" t="s">
        <v>496</v>
      </c>
      <c r="D277" s="7">
        <v>188.0</v>
      </c>
      <c r="E277" s="7">
        <v>28.0</v>
      </c>
      <c r="F277" s="7">
        <v>6.0</v>
      </c>
      <c r="G277" s="16">
        <f t="shared" si="8"/>
        <v>222</v>
      </c>
      <c r="H277" s="7">
        <f t="shared" si="9"/>
        <v>216</v>
      </c>
      <c r="I277" s="17">
        <f t="shared" si="10"/>
        <v>0.972972973</v>
      </c>
      <c r="J277" s="17">
        <f t="shared" si="11"/>
        <v>0.8703703704</v>
      </c>
      <c r="K277" s="17">
        <f t="shared" si="12"/>
        <v>0.1296296296</v>
      </c>
      <c r="L277" s="17">
        <f t="shared" si="13"/>
        <v>0.02702702703</v>
      </c>
    </row>
    <row r="278" ht="15.75" customHeight="1">
      <c r="C278" s="27" t="s">
        <v>502</v>
      </c>
      <c r="D278" s="7">
        <v>229.0</v>
      </c>
      <c r="E278" s="7">
        <v>52.0</v>
      </c>
      <c r="F278" s="7">
        <v>9.0</v>
      </c>
      <c r="G278" s="16">
        <f t="shared" si="8"/>
        <v>290</v>
      </c>
      <c r="H278" s="7">
        <f t="shared" si="9"/>
        <v>281</v>
      </c>
      <c r="I278" s="17">
        <f t="shared" si="10"/>
        <v>0.9689655172</v>
      </c>
      <c r="J278" s="17">
        <f t="shared" si="11"/>
        <v>0.8149466192</v>
      </c>
      <c r="K278" s="17">
        <f t="shared" si="12"/>
        <v>0.1850533808</v>
      </c>
      <c r="L278" s="17">
        <f t="shared" si="13"/>
        <v>0.03103448276</v>
      </c>
    </row>
    <row r="279" ht="15.75" customHeight="1">
      <c r="C279" s="27" t="s">
        <v>523</v>
      </c>
      <c r="D279" s="7">
        <v>812.0</v>
      </c>
      <c r="E279" s="7">
        <v>208.0</v>
      </c>
      <c r="F279" s="7">
        <v>11.0</v>
      </c>
      <c r="G279" s="16">
        <f t="shared" si="8"/>
        <v>1031</v>
      </c>
      <c r="H279" s="7">
        <f t="shared" si="9"/>
        <v>1020</v>
      </c>
      <c r="I279" s="17">
        <f t="shared" si="10"/>
        <v>0.9893307468</v>
      </c>
      <c r="J279" s="17">
        <f t="shared" si="11"/>
        <v>0.7960784314</v>
      </c>
      <c r="K279" s="17">
        <f t="shared" si="12"/>
        <v>0.2039215686</v>
      </c>
      <c r="L279" s="17">
        <f t="shared" si="13"/>
        <v>0.01066925315</v>
      </c>
    </row>
    <row r="280" ht="15.75" customHeight="1">
      <c r="C280" s="27" t="s">
        <v>542</v>
      </c>
      <c r="D280" s="7">
        <v>178.0</v>
      </c>
      <c r="E280" s="7">
        <v>42.0</v>
      </c>
      <c r="F280" s="7">
        <v>10.0</v>
      </c>
      <c r="G280" s="16">
        <f t="shared" si="8"/>
        <v>230</v>
      </c>
      <c r="H280" s="7">
        <f t="shared" si="9"/>
        <v>220</v>
      </c>
      <c r="I280" s="17">
        <f t="shared" si="10"/>
        <v>0.9565217391</v>
      </c>
      <c r="J280" s="17">
        <f t="shared" si="11"/>
        <v>0.8090909091</v>
      </c>
      <c r="K280" s="17">
        <f t="shared" si="12"/>
        <v>0.1909090909</v>
      </c>
      <c r="L280" s="17">
        <f t="shared" si="13"/>
        <v>0.04347826087</v>
      </c>
    </row>
    <row r="281" ht="15.75" customHeight="1">
      <c r="C281" s="27" t="s">
        <v>564</v>
      </c>
      <c r="D281" s="7">
        <v>192.0</v>
      </c>
      <c r="E281" s="7">
        <v>56.0</v>
      </c>
      <c r="F281" s="7">
        <v>5.0</v>
      </c>
      <c r="G281" s="16">
        <f t="shared" si="8"/>
        <v>253</v>
      </c>
      <c r="H281" s="7">
        <f t="shared" si="9"/>
        <v>248</v>
      </c>
      <c r="I281" s="17">
        <f t="shared" si="10"/>
        <v>0.9802371542</v>
      </c>
      <c r="J281" s="17">
        <f t="shared" si="11"/>
        <v>0.7741935484</v>
      </c>
      <c r="K281" s="17">
        <f t="shared" si="12"/>
        <v>0.2258064516</v>
      </c>
      <c r="L281" s="17">
        <f t="shared" si="13"/>
        <v>0.01976284585</v>
      </c>
    </row>
    <row r="282" ht="15.75" customHeight="1">
      <c r="C282" s="27" t="s">
        <v>578</v>
      </c>
      <c r="D282" s="7">
        <v>483.0</v>
      </c>
      <c r="E282" s="7">
        <v>51.0</v>
      </c>
      <c r="F282" s="7">
        <v>5.0</v>
      </c>
      <c r="G282" s="16">
        <f t="shared" si="8"/>
        <v>539</v>
      </c>
      <c r="H282" s="7">
        <f t="shared" si="9"/>
        <v>534</v>
      </c>
      <c r="I282" s="17">
        <f t="shared" si="10"/>
        <v>0.9907235622</v>
      </c>
      <c r="J282" s="17">
        <f t="shared" si="11"/>
        <v>0.904494382</v>
      </c>
      <c r="K282" s="17">
        <f t="shared" si="12"/>
        <v>0.09550561798</v>
      </c>
      <c r="L282" s="17">
        <f t="shared" si="13"/>
        <v>0.009276437848</v>
      </c>
    </row>
    <row r="283" ht="15.75" customHeight="1">
      <c r="C283" s="27" t="s">
        <v>594</v>
      </c>
      <c r="D283" s="7">
        <v>91.0</v>
      </c>
      <c r="E283" s="7">
        <v>22.0</v>
      </c>
      <c r="F283" s="7">
        <v>6.0</v>
      </c>
      <c r="G283" s="16">
        <f t="shared" si="8"/>
        <v>119</v>
      </c>
      <c r="H283" s="7">
        <f t="shared" si="9"/>
        <v>113</v>
      </c>
      <c r="I283" s="17">
        <f t="shared" si="10"/>
        <v>0.9495798319</v>
      </c>
      <c r="J283" s="17">
        <f t="shared" si="11"/>
        <v>0.8053097345</v>
      </c>
      <c r="K283" s="17">
        <f t="shared" si="12"/>
        <v>0.1946902655</v>
      </c>
      <c r="L283" s="17">
        <f t="shared" si="13"/>
        <v>0.05042016807</v>
      </c>
    </row>
    <row r="284" ht="15.75" customHeight="1">
      <c r="C284" s="27" t="s">
        <v>605</v>
      </c>
      <c r="D284" s="7">
        <v>663.0</v>
      </c>
      <c r="E284" s="7">
        <v>106.0</v>
      </c>
      <c r="F284" s="7">
        <v>22.0</v>
      </c>
      <c r="G284" s="16">
        <f t="shared" si="8"/>
        <v>791</v>
      </c>
      <c r="H284" s="7">
        <f t="shared" si="9"/>
        <v>769</v>
      </c>
      <c r="I284" s="17">
        <f t="shared" si="10"/>
        <v>0.9721871049</v>
      </c>
      <c r="J284" s="17">
        <f t="shared" si="11"/>
        <v>0.8621586476</v>
      </c>
      <c r="K284" s="17">
        <f t="shared" si="12"/>
        <v>0.1378413524</v>
      </c>
      <c r="L284" s="17">
        <f t="shared" si="13"/>
        <v>0.02781289507</v>
      </c>
    </row>
    <row r="285" ht="15.75" customHeight="1">
      <c r="C285" s="27" t="s">
        <v>616</v>
      </c>
      <c r="D285" s="7">
        <v>130.0</v>
      </c>
      <c r="E285" s="7">
        <v>56.0</v>
      </c>
      <c r="F285" s="7">
        <v>10.0</v>
      </c>
      <c r="G285" s="16">
        <f t="shared" si="8"/>
        <v>196</v>
      </c>
      <c r="H285" s="7">
        <f t="shared" si="9"/>
        <v>186</v>
      </c>
      <c r="I285" s="17">
        <f t="shared" si="10"/>
        <v>0.9489795918</v>
      </c>
      <c r="J285" s="17">
        <f t="shared" si="11"/>
        <v>0.6989247312</v>
      </c>
      <c r="K285" s="17">
        <f t="shared" si="12"/>
        <v>0.3010752688</v>
      </c>
      <c r="L285" s="17">
        <f t="shared" si="13"/>
        <v>0.05102040816</v>
      </c>
    </row>
    <row r="286" ht="15.75" customHeight="1">
      <c r="C286" s="27" t="s">
        <v>627</v>
      </c>
      <c r="D286" s="7">
        <v>457.0</v>
      </c>
      <c r="E286" s="7">
        <v>62.0</v>
      </c>
      <c r="F286" s="7">
        <v>10.0</v>
      </c>
      <c r="G286" s="16">
        <f t="shared" si="8"/>
        <v>529</v>
      </c>
      <c r="H286" s="7">
        <f t="shared" si="9"/>
        <v>519</v>
      </c>
      <c r="I286" s="17">
        <f t="shared" si="10"/>
        <v>0.9810964083</v>
      </c>
      <c r="J286" s="17">
        <f t="shared" si="11"/>
        <v>0.880539499</v>
      </c>
      <c r="K286" s="17">
        <f t="shared" si="12"/>
        <v>0.119460501</v>
      </c>
      <c r="L286" s="17">
        <f t="shared" si="13"/>
        <v>0.01890359168</v>
      </c>
    </row>
    <row r="287" ht="15.75" customHeight="1">
      <c r="C287" s="27" t="s">
        <v>652</v>
      </c>
      <c r="D287" s="7">
        <v>139.0</v>
      </c>
      <c r="E287" s="7">
        <v>66.0</v>
      </c>
      <c r="F287" s="7">
        <v>5.0</v>
      </c>
      <c r="G287" s="16">
        <f t="shared" si="8"/>
        <v>210</v>
      </c>
      <c r="H287" s="7">
        <f t="shared" si="9"/>
        <v>205</v>
      </c>
      <c r="I287" s="17">
        <f t="shared" si="10"/>
        <v>0.9761904762</v>
      </c>
      <c r="J287" s="17">
        <f t="shared" si="11"/>
        <v>0.6780487805</v>
      </c>
      <c r="K287" s="17">
        <f t="shared" si="12"/>
        <v>0.3219512195</v>
      </c>
      <c r="L287" s="17">
        <f t="shared" si="13"/>
        <v>0.02380952381</v>
      </c>
    </row>
    <row r="288" ht="15.75" customHeight="1">
      <c r="C288" s="27" t="s">
        <v>664</v>
      </c>
      <c r="D288" s="7">
        <v>270.0</v>
      </c>
      <c r="E288" s="7">
        <v>55.0</v>
      </c>
      <c r="F288" s="7">
        <v>12.0</v>
      </c>
      <c r="G288" s="16">
        <f t="shared" si="8"/>
        <v>337</v>
      </c>
      <c r="H288" s="7">
        <f t="shared" si="9"/>
        <v>325</v>
      </c>
      <c r="I288" s="17">
        <f t="shared" si="10"/>
        <v>0.9643916914</v>
      </c>
      <c r="J288" s="17">
        <f t="shared" si="11"/>
        <v>0.8307692308</v>
      </c>
      <c r="K288" s="17">
        <f t="shared" si="12"/>
        <v>0.1692307692</v>
      </c>
      <c r="L288" s="17">
        <f t="shared" si="13"/>
        <v>0.03560830861</v>
      </c>
    </row>
    <row r="289" ht="15.75" customHeight="1">
      <c r="C289" s="27" t="s">
        <v>674</v>
      </c>
      <c r="D289" s="7">
        <v>471.0</v>
      </c>
      <c r="E289" s="7">
        <v>191.0</v>
      </c>
      <c r="F289" s="7">
        <v>9.0</v>
      </c>
      <c r="G289" s="16">
        <f t="shared" si="8"/>
        <v>671</v>
      </c>
      <c r="H289" s="7">
        <f t="shared" si="9"/>
        <v>662</v>
      </c>
      <c r="I289" s="17">
        <f t="shared" si="10"/>
        <v>0.9865871833</v>
      </c>
      <c r="J289" s="17">
        <f t="shared" si="11"/>
        <v>0.7114803625</v>
      </c>
      <c r="K289" s="17">
        <f t="shared" si="12"/>
        <v>0.2885196375</v>
      </c>
      <c r="L289" s="17">
        <f t="shared" si="13"/>
        <v>0.01341281669</v>
      </c>
    </row>
    <row r="290" ht="15.75" customHeight="1">
      <c r="C290" s="27" t="s">
        <v>686</v>
      </c>
      <c r="D290" s="7">
        <v>258.0</v>
      </c>
      <c r="E290" s="7">
        <v>106.0</v>
      </c>
      <c r="F290" s="7">
        <v>10.0</v>
      </c>
      <c r="G290" s="16">
        <f t="shared" si="8"/>
        <v>374</v>
      </c>
      <c r="H290" s="7">
        <f t="shared" si="9"/>
        <v>364</v>
      </c>
      <c r="I290" s="17">
        <f t="shared" si="10"/>
        <v>0.9732620321</v>
      </c>
      <c r="J290" s="17">
        <f t="shared" si="11"/>
        <v>0.7087912088</v>
      </c>
      <c r="K290" s="17">
        <f t="shared" si="12"/>
        <v>0.2912087912</v>
      </c>
      <c r="L290" s="17">
        <f t="shared" si="13"/>
        <v>0.02673796791</v>
      </c>
    </row>
    <row r="291" ht="15.75" customHeight="1">
      <c r="C291" s="27" t="s">
        <v>710</v>
      </c>
      <c r="D291" s="7">
        <v>682.0</v>
      </c>
      <c r="E291" s="7">
        <v>209.0</v>
      </c>
      <c r="F291" s="7">
        <v>27.0</v>
      </c>
      <c r="G291" s="16">
        <f t="shared" si="8"/>
        <v>918</v>
      </c>
      <c r="H291" s="7">
        <f t="shared" si="9"/>
        <v>891</v>
      </c>
      <c r="I291" s="17">
        <f t="shared" si="10"/>
        <v>0.9705882353</v>
      </c>
      <c r="J291" s="17">
        <f t="shared" si="11"/>
        <v>0.7654320988</v>
      </c>
      <c r="K291" s="17">
        <f t="shared" si="12"/>
        <v>0.2345679012</v>
      </c>
      <c r="L291" s="17">
        <f t="shared" si="13"/>
        <v>0.02941176471</v>
      </c>
    </row>
    <row r="292" ht="15.75" customHeight="1">
      <c r="C292" s="27" t="s">
        <v>721</v>
      </c>
      <c r="D292" s="7">
        <v>373.0</v>
      </c>
      <c r="E292" s="7">
        <v>85.0</v>
      </c>
      <c r="F292" s="7">
        <v>4.0</v>
      </c>
      <c r="G292" s="16">
        <f t="shared" si="8"/>
        <v>462</v>
      </c>
      <c r="H292" s="7">
        <f t="shared" si="9"/>
        <v>458</v>
      </c>
      <c r="I292" s="17">
        <f t="shared" si="10"/>
        <v>0.9913419913</v>
      </c>
      <c r="J292" s="17">
        <f t="shared" si="11"/>
        <v>0.8144104803</v>
      </c>
      <c r="K292" s="17">
        <f t="shared" si="12"/>
        <v>0.1855895197</v>
      </c>
      <c r="L292" s="17">
        <f t="shared" si="13"/>
        <v>0.008658008658</v>
      </c>
    </row>
    <row r="293" ht="15.75" customHeight="1">
      <c r="C293" s="27" t="s">
        <v>729</v>
      </c>
      <c r="D293" s="7">
        <v>595.0</v>
      </c>
      <c r="E293" s="7">
        <v>172.0</v>
      </c>
      <c r="F293" s="7">
        <v>11.0</v>
      </c>
      <c r="G293" s="16">
        <f t="shared" si="8"/>
        <v>778</v>
      </c>
      <c r="H293" s="7">
        <f t="shared" si="9"/>
        <v>767</v>
      </c>
      <c r="I293" s="17">
        <f t="shared" si="10"/>
        <v>0.9858611825</v>
      </c>
      <c r="J293" s="17">
        <f t="shared" si="11"/>
        <v>0.7757496741</v>
      </c>
      <c r="K293" s="17">
        <f t="shared" si="12"/>
        <v>0.2242503259</v>
      </c>
      <c r="L293" s="17">
        <f t="shared" si="13"/>
        <v>0.01413881748</v>
      </c>
    </row>
    <row r="294" ht="15.75" customHeight="1">
      <c r="C294" s="27" t="s">
        <v>752</v>
      </c>
      <c r="D294" s="7">
        <v>195.0</v>
      </c>
      <c r="E294" s="7">
        <v>35.0</v>
      </c>
      <c r="F294" s="7">
        <v>1.0</v>
      </c>
      <c r="G294" s="16">
        <f t="shared" si="8"/>
        <v>231</v>
      </c>
      <c r="H294" s="7">
        <f t="shared" si="9"/>
        <v>230</v>
      </c>
      <c r="I294" s="17">
        <f t="shared" si="10"/>
        <v>0.9956709957</v>
      </c>
      <c r="J294" s="17">
        <f t="shared" si="11"/>
        <v>0.847826087</v>
      </c>
      <c r="K294" s="17">
        <f t="shared" si="12"/>
        <v>0.152173913</v>
      </c>
      <c r="L294" s="17">
        <f t="shared" si="13"/>
        <v>0.004329004329</v>
      </c>
    </row>
    <row r="295" ht="15.75" customHeight="1">
      <c r="C295" s="27" t="s">
        <v>761</v>
      </c>
      <c r="D295" s="7">
        <v>366.0</v>
      </c>
      <c r="E295" s="7">
        <v>109.0</v>
      </c>
      <c r="F295" s="7">
        <v>11.0</v>
      </c>
      <c r="G295" s="16">
        <f t="shared" si="8"/>
        <v>486</v>
      </c>
      <c r="H295" s="7">
        <f t="shared" si="9"/>
        <v>475</v>
      </c>
      <c r="I295" s="17">
        <f t="shared" si="10"/>
        <v>0.9773662551</v>
      </c>
      <c r="J295" s="17">
        <f t="shared" si="11"/>
        <v>0.7705263158</v>
      </c>
      <c r="K295" s="17">
        <f t="shared" si="12"/>
        <v>0.2294736842</v>
      </c>
      <c r="L295" s="17">
        <f t="shared" si="13"/>
        <v>0.02263374486</v>
      </c>
    </row>
    <row r="296" ht="15.75" customHeight="1">
      <c r="C296" s="27" t="s">
        <v>771</v>
      </c>
      <c r="D296" s="7">
        <v>339.0</v>
      </c>
      <c r="E296" s="7">
        <v>31.0</v>
      </c>
      <c r="F296" s="7">
        <v>11.0</v>
      </c>
      <c r="G296" s="16">
        <f t="shared" si="8"/>
        <v>381</v>
      </c>
      <c r="H296" s="7">
        <f t="shared" si="9"/>
        <v>370</v>
      </c>
      <c r="I296" s="17">
        <f t="shared" si="10"/>
        <v>0.9711286089</v>
      </c>
      <c r="J296" s="17">
        <f t="shared" si="11"/>
        <v>0.9162162162</v>
      </c>
      <c r="K296" s="17">
        <f t="shared" si="12"/>
        <v>0.08378378378</v>
      </c>
      <c r="L296" s="17">
        <f t="shared" si="13"/>
        <v>0.02887139108</v>
      </c>
    </row>
    <row r="297" ht="15.75" customHeight="1">
      <c r="C297" s="27" t="s">
        <v>787</v>
      </c>
      <c r="D297" s="7">
        <v>88.0</v>
      </c>
      <c r="E297" s="7">
        <v>25.0</v>
      </c>
      <c r="F297" s="7">
        <v>4.0</v>
      </c>
      <c r="G297" s="16">
        <f t="shared" si="8"/>
        <v>117</v>
      </c>
      <c r="H297" s="7">
        <f t="shared" si="9"/>
        <v>113</v>
      </c>
      <c r="I297" s="17">
        <f t="shared" si="10"/>
        <v>0.9658119658</v>
      </c>
      <c r="J297" s="17">
        <f t="shared" si="11"/>
        <v>0.7787610619</v>
      </c>
      <c r="K297" s="17">
        <f t="shared" si="12"/>
        <v>0.2212389381</v>
      </c>
      <c r="L297" s="17">
        <f t="shared" si="13"/>
        <v>0.03418803419</v>
      </c>
    </row>
    <row r="298" ht="15.75" customHeight="1">
      <c r="C298" s="27" t="s">
        <v>797</v>
      </c>
      <c r="D298" s="7">
        <v>437.0</v>
      </c>
      <c r="E298" s="7">
        <v>131.0</v>
      </c>
      <c r="F298" s="7">
        <v>29.0</v>
      </c>
      <c r="G298" s="16">
        <f t="shared" si="8"/>
        <v>597</v>
      </c>
      <c r="H298" s="7">
        <f t="shared" si="9"/>
        <v>568</v>
      </c>
      <c r="I298" s="17">
        <f t="shared" si="10"/>
        <v>0.9514237856</v>
      </c>
      <c r="J298" s="17">
        <f t="shared" si="11"/>
        <v>0.7693661972</v>
      </c>
      <c r="K298" s="17">
        <f t="shared" si="12"/>
        <v>0.2306338028</v>
      </c>
      <c r="L298" s="17">
        <f t="shared" si="13"/>
        <v>0.04857621441</v>
      </c>
    </row>
    <row r="299" ht="15.75" customHeight="1">
      <c r="C299" s="27" t="s">
        <v>806</v>
      </c>
      <c r="D299" s="7">
        <v>113.0</v>
      </c>
      <c r="E299" s="7">
        <v>45.0</v>
      </c>
      <c r="F299" s="7">
        <v>3.0</v>
      </c>
      <c r="G299" s="16">
        <f t="shared" si="8"/>
        <v>161</v>
      </c>
      <c r="H299" s="7">
        <f t="shared" si="9"/>
        <v>158</v>
      </c>
      <c r="I299" s="17">
        <f t="shared" si="10"/>
        <v>0.9813664596</v>
      </c>
      <c r="J299" s="17">
        <f t="shared" si="11"/>
        <v>0.7151898734</v>
      </c>
      <c r="K299" s="17">
        <f t="shared" si="12"/>
        <v>0.2848101266</v>
      </c>
      <c r="L299" s="17">
        <f t="shared" si="13"/>
        <v>0.01863354037</v>
      </c>
    </row>
    <row r="300" ht="15.75" customHeight="1">
      <c r="C300" s="27" t="s">
        <v>810</v>
      </c>
      <c r="D300" s="7">
        <v>149.0</v>
      </c>
      <c r="E300" s="7">
        <v>42.0</v>
      </c>
      <c r="F300" s="7">
        <v>6.0</v>
      </c>
      <c r="G300" s="16">
        <f t="shared" si="8"/>
        <v>197</v>
      </c>
      <c r="H300" s="7">
        <f t="shared" si="9"/>
        <v>191</v>
      </c>
      <c r="I300" s="17">
        <f t="shared" si="10"/>
        <v>0.9695431472</v>
      </c>
      <c r="J300" s="17">
        <f t="shared" si="11"/>
        <v>0.780104712</v>
      </c>
      <c r="K300" s="17">
        <f t="shared" si="12"/>
        <v>0.219895288</v>
      </c>
      <c r="L300" s="17">
        <f t="shared" si="13"/>
        <v>0.03045685279</v>
      </c>
    </row>
    <row r="301" ht="12.75" customHeight="1">
      <c r="C301" s="27" t="s">
        <v>818</v>
      </c>
      <c r="D301" s="7">
        <v>238.0</v>
      </c>
      <c r="E301" s="7">
        <v>67.0</v>
      </c>
      <c r="F301" s="7">
        <v>4.0</v>
      </c>
      <c r="G301" s="16">
        <f t="shared" si="8"/>
        <v>309</v>
      </c>
      <c r="H301" s="7">
        <f t="shared" si="9"/>
        <v>305</v>
      </c>
      <c r="I301" s="17">
        <f t="shared" si="10"/>
        <v>0.9870550162</v>
      </c>
      <c r="J301" s="17">
        <f t="shared" si="11"/>
        <v>0.7803278689</v>
      </c>
      <c r="K301" s="17">
        <f t="shared" si="12"/>
        <v>0.2196721311</v>
      </c>
      <c r="L301" s="17">
        <f t="shared" si="13"/>
        <v>0.01294498382</v>
      </c>
    </row>
    <row r="302" ht="12.75" customHeight="1">
      <c r="C302" s="27" t="s">
        <v>820</v>
      </c>
      <c r="D302" s="7">
        <v>67.0</v>
      </c>
      <c r="E302" s="7">
        <v>35.0</v>
      </c>
      <c r="F302" s="7">
        <v>3.0</v>
      </c>
      <c r="G302" s="16">
        <f t="shared" si="8"/>
        <v>105</v>
      </c>
      <c r="H302" s="7">
        <f t="shared" si="9"/>
        <v>102</v>
      </c>
      <c r="I302" s="17">
        <f t="shared" si="10"/>
        <v>0.9714285714</v>
      </c>
      <c r="J302" s="17">
        <f t="shared" si="11"/>
        <v>0.6568627451</v>
      </c>
      <c r="K302" s="17">
        <f t="shared" si="12"/>
        <v>0.3431372549</v>
      </c>
      <c r="L302" s="17">
        <f t="shared" si="13"/>
        <v>0.02857142857</v>
      </c>
    </row>
    <row r="303" ht="12.75" customHeight="1">
      <c r="C303" s="27" t="s">
        <v>835</v>
      </c>
      <c r="D303" s="7">
        <v>683.0</v>
      </c>
      <c r="E303" s="7">
        <v>101.0</v>
      </c>
      <c r="F303" s="7">
        <v>19.0</v>
      </c>
      <c r="G303" s="16">
        <f t="shared" si="8"/>
        <v>803</v>
      </c>
      <c r="H303" s="7">
        <f t="shared" si="9"/>
        <v>784</v>
      </c>
      <c r="I303" s="17">
        <f t="shared" si="10"/>
        <v>0.9763387298</v>
      </c>
      <c r="J303" s="17">
        <f t="shared" si="11"/>
        <v>0.8711734694</v>
      </c>
      <c r="K303" s="17">
        <f t="shared" si="12"/>
        <v>0.1288265306</v>
      </c>
      <c r="L303" s="17">
        <f t="shared" si="13"/>
        <v>0.02366127024</v>
      </c>
    </row>
    <row r="304" ht="12.75" customHeight="1">
      <c r="C304" s="27" t="s">
        <v>850</v>
      </c>
      <c r="D304" s="7">
        <v>82.0</v>
      </c>
      <c r="E304" s="7">
        <v>29.0</v>
      </c>
      <c r="F304" s="7">
        <v>4.0</v>
      </c>
      <c r="G304" s="16">
        <f t="shared" si="8"/>
        <v>115</v>
      </c>
      <c r="H304" s="7">
        <f t="shared" si="9"/>
        <v>111</v>
      </c>
      <c r="I304" s="17">
        <f t="shared" si="10"/>
        <v>0.9652173913</v>
      </c>
      <c r="J304" s="17">
        <f t="shared" si="11"/>
        <v>0.7387387387</v>
      </c>
      <c r="K304" s="17">
        <f t="shared" si="12"/>
        <v>0.2612612613</v>
      </c>
      <c r="L304" s="17">
        <f t="shared" si="13"/>
        <v>0.0347826087</v>
      </c>
    </row>
    <row r="305" ht="15.75" customHeight="1">
      <c r="C305" s="7" t="s">
        <v>912</v>
      </c>
      <c r="D305" s="7">
        <f t="shared" ref="D305:F305" si="14">+SUM(D251:D304)</f>
        <v>28239</v>
      </c>
      <c r="E305" s="7">
        <f t="shared" si="14"/>
        <v>4648</v>
      </c>
      <c r="F305" s="7">
        <f t="shared" si="14"/>
        <v>504</v>
      </c>
      <c r="G305" s="16">
        <f t="shared" si="8"/>
        <v>33391</v>
      </c>
      <c r="H305" s="7">
        <f t="shared" si="9"/>
        <v>32887</v>
      </c>
      <c r="I305" s="17">
        <f t="shared" si="10"/>
        <v>0.9849061124</v>
      </c>
      <c r="J305" s="17">
        <f t="shared" si="11"/>
        <v>0.8586675586</v>
      </c>
      <c r="K305" s="17">
        <f t="shared" si="12"/>
        <v>0.1413324414</v>
      </c>
      <c r="L305" s="17">
        <f t="shared" si="13"/>
        <v>0.01509388757</v>
      </c>
    </row>
    <row r="306" ht="15.75" customHeight="1"/>
    <row r="307" ht="15.75" customHeight="1"/>
    <row r="308" ht="15.75" customHeight="1"/>
    <row r="309" ht="15.75" customHeight="1">
      <c r="B309" s="31" t="s">
        <v>915</v>
      </c>
    </row>
    <row r="310" ht="15.75" customHeight="1"/>
    <row r="311" ht="15.75" customHeight="1">
      <c r="B311" s="1"/>
    </row>
    <row r="312" ht="15.75" customHeight="1"/>
    <row r="313" ht="15.75" customHeight="1">
      <c r="F313" s="1"/>
      <c r="G313" s="1"/>
      <c r="H313" s="1"/>
      <c r="I313" s="1"/>
      <c r="J313" s="1"/>
      <c r="K313" s="1"/>
      <c r="L313" s="1"/>
      <c r="M313" s="1"/>
      <c r="N313" s="1"/>
    </row>
    <row r="314" ht="15.75" customHeight="1">
      <c r="I314" s="1"/>
      <c r="J314" s="1"/>
      <c r="K314" s="1"/>
      <c r="L314" s="1"/>
      <c r="M314" s="1"/>
      <c r="N314" s="1"/>
    </row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>
      <c r="B392" s="3"/>
      <c r="C392" s="1"/>
      <c r="D392" s="1"/>
      <c r="E392" s="1"/>
    </row>
    <row r="393" ht="15.75" customHeight="1">
      <c r="B393" s="3"/>
      <c r="C393" s="1"/>
      <c r="D393" s="1"/>
      <c r="E393" s="1"/>
    </row>
    <row r="394" ht="15.75" customHeight="1"/>
    <row r="395" ht="15.75" customHeight="1"/>
    <row r="396" ht="15.75" customHeight="1">
      <c r="C396" s="24" t="s">
        <v>914</v>
      </c>
      <c r="D396" s="25" t="s">
        <v>904</v>
      </c>
      <c r="E396" s="25" t="s">
        <v>905</v>
      </c>
      <c r="F396" s="25" t="s">
        <v>866</v>
      </c>
      <c r="G396" s="25" t="s">
        <v>906</v>
      </c>
      <c r="H396" s="25" t="s">
        <v>907</v>
      </c>
      <c r="I396" s="25" t="s">
        <v>908</v>
      </c>
      <c r="J396" s="25" t="s">
        <v>909</v>
      </c>
      <c r="K396" s="25" t="s">
        <v>910</v>
      </c>
      <c r="L396" s="25" t="s">
        <v>911</v>
      </c>
    </row>
    <row r="397" ht="15.75" customHeight="1">
      <c r="C397" s="27" t="s">
        <v>40</v>
      </c>
      <c r="D397" s="7">
        <v>450.0</v>
      </c>
      <c r="E397" s="7">
        <v>72.0</v>
      </c>
      <c r="F397" s="7">
        <v>14.0</v>
      </c>
      <c r="G397" s="16">
        <f t="shared" ref="G397:G446" si="15">+D397+E397+F397</f>
        <v>536</v>
      </c>
      <c r="H397" s="7">
        <f t="shared" ref="H397:H446" si="16">+D397+E397</f>
        <v>522</v>
      </c>
      <c r="I397" s="17">
        <f t="shared" ref="I397:I446" si="17">+H397/G397</f>
        <v>0.973880597</v>
      </c>
      <c r="J397" s="17">
        <f t="shared" ref="J397:J446" si="18">+D397/H397</f>
        <v>0.8620689655</v>
      </c>
      <c r="K397" s="17">
        <f t="shared" ref="K397:K446" si="19">+E397/H397</f>
        <v>0.1379310345</v>
      </c>
      <c r="L397" s="17">
        <f t="shared" ref="L397:L446" si="20">+F397/G397</f>
        <v>0.02611940299</v>
      </c>
    </row>
    <row r="398" ht="15.75" customHeight="1">
      <c r="C398" s="27" t="s">
        <v>59</v>
      </c>
      <c r="D398" s="7">
        <v>329.0</v>
      </c>
      <c r="E398" s="7">
        <v>42.0</v>
      </c>
      <c r="F398" s="7">
        <v>1.0</v>
      </c>
      <c r="G398" s="16">
        <f t="shared" si="15"/>
        <v>372</v>
      </c>
      <c r="H398" s="7">
        <f t="shared" si="16"/>
        <v>371</v>
      </c>
      <c r="I398" s="17">
        <f t="shared" si="17"/>
        <v>0.997311828</v>
      </c>
      <c r="J398" s="17">
        <f t="shared" si="18"/>
        <v>0.8867924528</v>
      </c>
      <c r="K398" s="17">
        <f t="shared" si="19"/>
        <v>0.1132075472</v>
      </c>
      <c r="L398" s="17">
        <f t="shared" si="20"/>
        <v>0.002688172043</v>
      </c>
    </row>
    <row r="399" ht="15.75" customHeight="1">
      <c r="C399" s="27" t="s">
        <v>86</v>
      </c>
      <c r="D399" s="7">
        <v>650.0</v>
      </c>
      <c r="E399" s="7">
        <v>95.0</v>
      </c>
      <c r="F399" s="7">
        <v>14.0</v>
      </c>
      <c r="G399" s="16">
        <f t="shared" si="15"/>
        <v>759</v>
      </c>
      <c r="H399" s="7">
        <f t="shared" si="16"/>
        <v>745</v>
      </c>
      <c r="I399" s="17">
        <f t="shared" si="17"/>
        <v>0.9815546772</v>
      </c>
      <c r="J399" s="17">
        <f t="shared" si="18"/>
        <v>0.8724832215</v>
      </c>
      <c r="K399" s="17">
        <f t="shared" si="19"/>
        <v>0.1275167785</v>
      </c>
      <c r="L399" s="17">
        <f t="shared" si="20"/>
        <v>0.01844532279</v>
      </c>
    </row>
    <row r="400" ht="15.75" customHeight="1">
      <c r="C400" s="27" t="s">
        <v>111</v>
      </c>
      <c r="D400" s="7">
        <v>710.0</v>
      </c>
      <c r="E400" s="7">
        <v>136.0</v>
      </c>
      <c r="F400" s="7">
        <v>12.0</v>
      </c>
      <c r="G400" s="16">
        <f t="shared" si="15"/>
        <v>858</v>
      </c>
      <c r="H400" s="7">
        <f t="shared" si="16"/>
        <v>846</v>
      </c>
      <c r="I400" s="17">
        <f t="shared" si="17"/>
        <v>0.986013986</v>
      </c>
      <c r="J400" s="17">
        <f t="shared" si="18"/>
        <v>0.8392434988</v>
      </c>
      <c r="K400" s="17">
        <f t="shared" si="19"/>
        <v>0.1607565012</v>
      </c>
      <c r="L400" s="17">
        <f t="shared" si="20"/>
        <v>0.01398601399</v>
      </c>
    </row>
    <row r="401" ht="15.75" customHeight="1">
      <c r="C401" s="27" t="s">
        <v>145</v>
      </c>
      <c r="D401" s="7">
        <v>990.0</v>
      </c>
      <c r="E401" s="7">
        <v>152.0</v>
      </c>
      <c r="F401" s="7">
        <v>8.0</v>
      </c>
      <c r="G401" s="16">
        <f t="shared" si="15"/>
        <v>1150</v>
      </c>
      <c r="H401" s="7">
        <f t="shared" si="16"/>
        <v>1142</v>
      </c>
      <c r="I401" s="17">
        <f t="shared" si="17"/>
        <v>0.9930434783</v>
      </c>
      <c r="J401" s="17">
        <f t="shared" si="18"/>
        <v>0.8669001751</v>
      </c>
      <c r="K401" s="17">
        <f t="shared" si="19"/>
        <v>0.1330998249</v>
      </c>
      <c r="L401" s="17">
        <f t="shared" si="20"/>
        <v>0.006956521739</v>
      </c>
    </row>
    <row r="402" ht="15.75" customHeight="1">
      <c r="C402" s="27" t="s">
        <v>178</v>
      </c>
      <c r="D402" s="7">
        <v>810.0</v>
      </c>
      <c r="E402" s="7">
        <v>133.0</v>
      </c>
      <c r="F402" s="7">
        <v>18.0</v>
      </c>
      <c r="G402" s="16">
        <f t="shared" si="15"/>
        <v>961</v>
      </c>
      <c r="H402" s="7">
        <f t="shared" si="16"/>
        <v>943</v>
      </c>
      <c r="I402" s="17">
        <f t="shared" si="17"/>
        <v>0.9812695109</v>
      </c>
      <c r="J402" s="17">
        <f t="shared" si="18"/>
        <v>0.8589607635</v>
      </c>
      <c r="K402" s="17">
        <f t="shared" si="19"/>
        <v>0.1410392365</v>
      </c>
      <c r="L402" s="17">
        <f t="shared" si="20"/>
        <v>0.01873048907</v>
      </c>
    </row>
    <row r="403" ht="15.75" customHeight="1">
      <c r="C403" s="27" t="s">
        <v>204</v>
      </c>
      <c r="D403" s="7">
        <v>910.0</v>
      </c>
      <c r="E403" s="7">
        <v>136.0</v>
      </c>
      <c r="F403" s="7">
        <v>8.0</v>
      </c>
      <c r="G403" s="16">
        <f t="shared" si="15"/>
        <v>1054</v>
      </c>
      <c r="H403" s="7">
        <f t="shared" si="16"/>
        <v>1046</v>
      </c>
      <c r="I403" s="17">
        <f t="shared" si="17"/>
        <v>0.9924098672</v>
      </c>
      <c r="J403" s="17">
        <f t="shared" si="18"/>
        <v>0.8699808795</v>
      </c>
      <c r="K403" s="17">
        <f t="shared" si="19"/>
        <v>0.1300191205</v>
      </c>
      <c r="L403" s="17">
        <f t="shared" si="20"/>
        <v>0.007590132827</v>
      </c>
    </row>
    <row r="404" ht="15.75" customHeight="1">
      <c r="C404" s="27" t="s">
        <v>219</v>
      </c>
      <c r="D404" s="7">
        <v>197.0</v>
      </c>
      <c r="E404" s="7">
        <v>34.0</v>
      </c>
      <c r="F404" s="7">
        <v>0.0</v>
      </c>
      <c r="G404" s="16">
        <f t="shared" si="15"/>
        <v>231</v>
      </c>
      <c r="H404" s="7">
        <f t="shared" si="16"/>
        <v>231</v>
      </c>
      <c r="I404" s="17">
        <f t="shared" si="17"/>
        <v>1</v>
      </c>
      <c r="J404" s="17">
        <f t="shared" si="18"/>
        <v>0.8528138528</v>
      </c>
      <c r="K404" s="17">
        <f t="shared" si="19"/>
        <v>0.1471861472</v>
      </c>
      <c r="L404" s="17">
        <f t="shared" si="20"/>
        <v>0</v>
      </c>
    </row>
    <row r="405" ht="15.75" customHeight="1">
      <c r="C405" s="27" t="s">
        <v>231</v>
      </c>
      <c r="D405" s="7">
        <v>237.0</v>
      </c>
      <c r="E405" s="7">
        <v>56.0</v>
      </c>
      <c r="F405" s="7">
        <v>2.0</v>
      </c>
      <c r="G405" s="16">
        <f t="shared" si="15"/>
        <v>295</v>
      </c>
      <c r="H405" s="7">
        <f t="shared" si="16"/>
        <v>293</v>
      </c>
      <c r="I405" s="17">
        <f t="shared" si="17"/>
        <v>0.993220339</v>
      </c>
      <c r="J405" s="17">
        <f t="shared" si="18"/>
        <v>0.8088737201</v>
      </c>
      <c r="K405" s="17">
        <f t="shared" si="19"/>
        <v>0.1911262799</v>
      </c>
      <c r="L405" s="17">
        <f t="shared" si="20"/>
        <v>0.006779661017</v>
      </c>
    </row>
    <row r="406" ht="15.75" customHeight="1">
      <c r="C406" s="27" t="s">
        <v>240</v>
      </c>
      <c r="D406" s="7">
        <v>610.0</v>
      </c>
      <c r="E406" s="7">
        <v>112.0</v>
      </c>
      <c r="F406" s="7">
        <v>7.0</v>
      </c>
      <c r="G406" s="16">
        <f t="shared" si="15"/>
        <v>729</v>
      </c>
      <c r="H406" s="7">
        <f t="shared" si="16"/>
        <v>722</v>
      </c>
      <c r="I406" s="17">
        <f t="shared" si="17"/>
        <v>0.9903978052</v>
      </c>
      <c r="J406" s="17">
        <f t="shared" si="18"/>
        <v>0.8448753463</v>
      </c>
      <c r="K406" s="17">
        <f t="shared" si="19"/>
        <v>0.1551246537</v>
      </c>
      <c r="L406" s="17">
        <f t="shared" si="20"/>
        <v>0.009602194787</v>
      </c>
    </row>
    <row r="407" ht="15.75" customHeight="1">
      <c r="C407" s="27" t="s">
        <v>257</v>
      </c>
      <c r="D407" s="7">
        <v>890.0</v>
      </c>
      <c r="E407" s="7">
        <v>120.0</v>
      </c>
      <c r="F407" s="7">
        <v>7.0</v>
      </c>
      <c r="G407" s="16">
        <f t="shared" si="15"/>
        <v>1017</v>
      </c>
      <c r="H407" s="7">
        <f t="shared" si="16"/>
        <v>1010</v>
      </c>
      <c r="I407" s="17">
        <f t="shared" si="17"/>
        <v>0.9931170108</v>
      </c>
      <c r="J407" s="17">
        <f t="shared" si="18"/>
        <v>0.8811881188</v>
      </c>
      <c r="K407" s="17">
        <f t="shared" si="19"/>
        <v>0.1188118812</v>
      </c>
      <c r="L407" s="17">
        <f t="shared" si="20"/>
        <v>0.006882989184</v>
      </c>
    </row>
    <row r="408" ht="15.75" customHeight="1">
      <c r="C408" s="27" t="s">
        <v>265</v>
      </c>
      <c r="D408" s="7">
        <v>860.0</v>
      </c>
      <c r="E408" s="7">
        <v>118.0</v>
      </c>
      <c r="F408" s="7">
        <v>4.0</v>
      </c>
      <c r="G408" s="16">
        <f t="shared" si="15"/>
        <v>982</v>
      </c>
      <c r="H408" s="7">
        <f t="shared" si="16"/>
        <v>978</v>
      </c>
      <c r="I408" s="17">
        <f t="shared" si="17"/>
        <v>0.9959266802</v>
      </c>
      <c r="J408" s="17">
        <f t="shared" si="18"/>
        <v>0.8793456033</v>
      </c>
      <c r="K408" s="17">
        <f t="shared" si="19"/>
        <v>0.1206543967</v>
      </c>
      <c r="L408" s="17">
        <f t="shared" si="20"/>
        <v>0.004073319756</v>
      </c>
    </row>
    <row r="409" ht="15.75" customHeight="1">
      <c r="C409" s="27" t="s">
        <v>281</v>
      </c>
      <c r="D409" s="7">
        <v>1017.0</v>
      </c>
      <c r="E409" s="7">
        <v>171.0</v>
      </c>
      <c r="F409" s="7">
        <v>17.0</v>
      </c>
      <c r="G409" s="16">
        <f t="shared" si="15"/>
        <v>1205</v>
      </c>
      <c r="H409" s="7">
        <f t="shared" si="16"/>
        <v>1188</v>
      </c>
      <c r="I409" s="17">
        <f t="shared" si="17"/>
        <v>0.9858921162</v>
      </c>
      <c r="J409" s="17">
        <f t="shared" si="18"/>
        <v>0.8560606061</v>
      </c>
      <c r="K409" s="17">
        <f t="shared" si="19"/>
        <v>0.1439393939</v>
      </c>
      <c r="L409" s="17">
        <f t="shared" si="20"/>
        <v>0.01410788382</v>
      </c>
    </row>
    <row r="410" ht="15.75" customHeight="1">
      <c r="C410" s="27" t="s">
        <v>310</v>
      </c>
      <c r="D410" s="7">
        <v>390.0</v>
      </c>
      <c r="E410" s="7">
        <v>93.0</v>
      </c>
      <c r="F410" s="7">
        <v>6.0</v>
      </c>
      <c r="G410" s="16">
        <f t="shared" si="15"/>
        <v>489</v>
      </c>
      <c r="H410" s="7">
        <f t="shared" si="16"/>
        <v>483</v>
      </c>
      <c r="I410" s="17">
        <f t="shared" si="17"/>
        <v>0.9877300613</v>
      </c>
      <c r="J410" s="17">
        <f t="shared" si="18"/>
        <v>0.8074534161</v>
      </c>
      <c r="K410" s="17">
        <f t="shared" si="19"/>
        <v>0.1925465839</v>
      </c>
      <c r="L410" s="17">
        <f t="shared" si="20"/>
        <v>0.01226993865</v>
      </c>
    </row>
    <row r="411" ht="15.75" customHeight="1">
      <c r="C411" s="27" t="s">
        <v>326</v>
      </c>
      <c r="D411" s="7">
        <v>1200.0</v>
      </c>
      <c r="E411" s="7">
        <v>169.0</v>
      </c>
      <c r="F411" s="7">
        <v>6.0</v>
      </c>
      <c r="G411" s="16">
        <f t="shared" si="15"/>
        <v>1375</v>
      </c>
      <c r="H411" s="7">
        <f t="shared" si="16"/>
        <v>1369</v>
      </c>
      <c r="I411" s="17">
        <f t="shared" si="17"/>
        <v>0.9956363636</v>
      </c>
      <c r="J411" s="17">
        <f t="shared" si="18"/>
        <v>0.8765522279</v>
      </c>
      <c r="K411" s="17">
        <f t="shared" si="19"/>
        <v>0.1234477721</v>
      </c>
      <c r="L411" s="17">
        <f t="shared" si="20"/>
        <v>0.004363636364</v>
      </c>
    </row>
    <row r="412" ht="15.75" customHeight="1">
      <c r="C412" s="27" t="s">
        <v>331</v>
      </c>
      <c r="D412" s="7">
        <v>810.0</v>
      </c>
      <c r="E412" s="7">
        <v>134.0</v>
      </c>
      <c r="F412" s="7">
        <v>10.0</v>
      </c>
      <c r="G412" s="16">
        <f t="shared" si="15"/>
        <v>954</v>
      </c>
      <c r="H412" s="7">
        <f t="shared" si="16"/>
        <v>944</v>
      </c>
      <c r="I412" s="17">
        <f t="shared" si="17"/>
        <v>0.9895178197</v>
      </c>
      <c r="J412" s="17">
        <f t="shared" si="18"/>
        <v>0.8580508475</v>
      </c>
      <c r="K412" s="17">
        <f t="shared" si="19"/>
        <v>0.1419491525</v>
      </c>
      <c r="L412" s="17">
        <f t="shared" si="20"/>
        <v>0.01048218029</v>
      </c>
    </row>
    <row r="413" ht="15.75" customHeight="1">
      <c r="C413" s="27" t="s">
        <v>345</v>
      </c>
      <c r="D413" s="7">
        <v>560.0</v>
      </c>
      <c r="E413" s="7">
        <v>69.0</v>
      </c>
      <c r="F413" s="7">
        <v>5.0</v>
      </c>
      <c r="G413" s="16">
        <f t="shared" si="15"/>
        <v>634</v>
      </c>
      <c r="H413" s="7">
        <f t="shared" si="16"/>
        <v>629</v>
      </c>
      <c r="I413" s="17">
        <f t="shared" si="17"/>
        <v>0.9921135647</v>
      </c>
      <c r="J413" s="17">
        <f t="shared" si="18"/>
        <v>0.8903020668</v>
      </c>
      <c r="K413" s="17">
        <f t="shared" si="19"/>
        <v>0.1096979332</v>
      </c>
      <c r="L413" s="17">
        <f t="shared" si="20"/>
        <v>0.007886435331</v>
      </c>
    </row>
    <row r="414" ht="15.75" customHeight="1">
      <c r="C414" s="27" t="s">
        <v>347</v>
      </c>
      <c r="D414" s="7">
        <v>389.0</v>
      </c>
      <c r="E414" s="7">
        <v>69.0</v>
      </c>
      <c r="F414" s="7">
        <v>16.0</v>
      </c>
      <c r="G414" s="16">
        <f t="shared" si="15"/>
        <v>474</v>
      </c>
      <c r="H414" s="7">
        <f t="shared" si="16"/>
        <v>458</v>
      </c>
      <c r="I414" s="17">
        <f t="shared" si="17"/>
        <v>0.9662447257</v>
      </c>
      <c r="J414" s="17">
        <f t="shared" si="18"/>
        <v>0.8493449782</v>
      </c>
      <c r="K414" s="17">
        <f t="shared" si="19"/>
        <v>0.1506550218</v>
      </c>
      <c r="L414" s="17">
        <f t="shared" si="20"/>
        <v>0.03375527426</v>
      </c>
    </row>
    <row r="415" ht="15.75" customHeight="1">
      <c r="C415" s="27" t="s">
        <v>374</v>
      </c>
      <c r="D415" s="7">
        <v>184.0</v>
      </c>
      <c r="E415" s="7">
        <v>27.0</v>
      </c>
      <c r="F415" s="7">
        <v>5.0</v>
      </c>
      <c r="G415" s="16">
        <f t="shared" si="15"/>
        <v>216</v>
      </c>
      <c r="H415" s="7">
        <f t="shared" si="16"/>
        <v>211</v>
      </c>
      <c r="I415" s="17">
        <f t="shared" si="17"/>
        <v>0.9768518519</v>
      </c>
      <c r="J415" s="17">
        <f t="shared" si="18"/>
        <v>0.8720379147</v>
      </c>
      <c r="K415" s="17">
        <f t="shared" si="19"/>
        <v>0.1279620853</v>
      </c>
      <c r="L415" s="17">
        <f t="shared" si="20"/>
        <v>0.02314814815</v>
      </c>
    </row>
    <row r="416" ht="15.75" customHeight="1">
      <c r="C416" s="27" t="s">
        <v>382</v>
      </c>
      <c r="D416" s="7">
        <v>130.0</v>
      </c>
      <c r="E416" s="7">
        <v>30.0</v>
      </c>
      <c r="F416" s="7">
        <v>2.0</v>
      </c>
      <c r="G416" s="16">
        <f t="shared" si="15"/>
        <v>162</v>
      </c>
      <c r="H416" s="7">
        <f t="shared" si="16"/>
        <v>160</v>
      </c>
      <c r="I416" s="17">
        <f t="shared" si="17"/>
        <v>0.987654321</v>
      </c>
      <c r="J416" s="17">
        <f t="shared" si="18"/>
        <v>0.8125</v>
      </c>
      <c r="K416" s="17">
        <f t="shared" si="19"/>
        <v>0.1875</v>
      </c>
      <c r="L416" s="17">
        <f t="shared" si="20"/>
        <v>0.01234567901</v>
      </c>
    </row>
    <row r="417" ht="15.75" customHeight="1">
      <c r="C417" s="27" t="s">
        <v>399</v>
      </c>
      <c r="D417" s="7">
        <v>268.0</v>
      </c>
      <c r="E417" s="7">
        <v>38.0</v>
      </c>
      <c r="F417" s="7">
        <v>12.0</v>
      </c>
      <c r="G417" s="16">
        <f t="shared" si="15"/>
        <v>318</v>
      </c>
      <c r="H417" s="7">
        <f t="shared" si="16"/>
        <v>306</v>
      </c>
      <c r="I417" s="17">
        <f t="shared" si="17"/>
        <v>0.9622641509</v>
      </c>
      <c r="J417" s="17">
        <f t="shared" si="18"/>
        <v>0.8758169935</v>
      </c>
      <c r="K417" s="17">
        <f t="shared" si="19"/>
        <v>0.1241830065</v>
      </c>
      <c r="L417" s="17">
        <f t="shared" si="20"/>
        <v>0.03773584906</v>
      </c>
    </row>
    <row r="418" ht="15.75" customHeight="1">
      <c r="C418" s="27" t="s">
        <v>422</v>
      </c>
      <c r="D418" s="7">
        <v>99.0</v>
      </c>
      <c r="E418" s="7">
        <v>13.0</v>
      </c>
      <c r="F418" s="7">
        <v>0.0</v>
      </c>
      <c r="G418" s="16">
        <f t="shared" si="15"/>
        <v>112</v>
      </c>
      <c r="H418" s="7">
        <f t="shared" si="16"/>
        <v>112</v>
      </c>
      <c r="I418" s="17">
        <f t="shared" si="17"/>
        <v>1</v>
      </c>
      <c r="J418" s="17">
        <f t="shared" si="18"/>
        <v>0.8839285714</v>
      </c>
      <c r="K418" s="17">
        <f t="shared" si="19"/>
        <v>0.1160714286</v>
      </c>
      <c r="L418" s="17">
        <f t="shared" si="20"/>
        <v>0</v>
      </c>
    </row>
    <row r="419" ht="15.75" customHeight="1">
      <c r="C419" s="27" t="s">
        <v>431</v>
      </c>
      <c r="D419" s="7">
        <v>212.0</v>
      </c>
      <c r="E419" s="7">
        <v>56.0</v>
      </c>
      <c r="F419" s="7">
        <v>10.0</v>
      </c>
      <c r="G419" s="16">
        <f t="shared" si="15"/>
        <v>278</v>
      </c>
      <c r="H419" s="7">
        <f t="shared" si="16"/>
        <v>268</v>
      </c>
      <c r="I419" s="17">
        <f t="shared" si="17"/>
        <v>0.964028777</v>
      </c>
      <c r="J419" s="17">
        <f t="shared" si="18"/>
        <v>0.7910447761</v>
      </c>
      <c r="K419" s="17">
        <f t="shared" si="19"/>
        <v>0.2089552239</v>
      </c>
      <c r="L419" s="17">
        <f t="shared" si="20"/>
        <v>0.03597122302</v>
      </c>
    </row>
    <row r="420" ht="15.75" customHeight="1">
      <c r="C420" s="27" t="s">
        <v>440</v>
      </c>
      <c r="D420" s="7">
        <v>439.0</v>
      </c>
      <c r="E420" s="7">
        <v>114.0</v>
      </c>
      <c r="F420" s="7">
        <v>15.0</v>
      </c>
      <c r="G420" s="16">
        <f t="shared" si="15"/>
        <v>568</v>
      </c>
      <c r="H420" s="7">
        <f t="shared" si="16"/>
        <v>553</v>
      </c>
      <c r="I420" s="17">
        <f t="shared" si="17"/>
        <v>0.9735915493</v>
      </c>
      <c r="J420" s="17">
        <f t="shared" si="18"/>
        <v>0.7938517179</v>
      </c>
      <c r="K420" s="17">
        <f t="shared" si="19"/>
        <v>0.2061482821</v>
      </c>
      <c r="L420" s="17">
        <f t="shared" si="20"/>
        <v>0.0264084507</v>
      </c>
    </row>
    <row r="421" ht="15.75" customHeight="1">
      <c r="C421" s="27" t="s">
        <v>462</v>
      </c>
      <c r="D421" s="7">
        <v>249.0</v>
      </c>
      <c r="E421" s="7">
        <v>68.0</v>
      </c>
      <c r="F421" s="7">
        <v>11.0</v>
      </c>
      <c r="G421" s="16">
        <f t="shared" si="15"/>
        <v>328</v>
      </c>
      <c r="H421" s="7">
        <f t="shared" si="16"/>
        <v>317</v>
      </c>
      <c r="I421" s="17">
        <f t="shared" si="17"/>
        <v>0.9664634146</v>
      </c>
      <c r="J421" s="17">
        <f t="shared" si="18"/>
        <v>0.785488959</v>
      </c>
      <c r="K421" s="17">
        <f t="shared" si="19"/>
        <v>0.214511041</v>
      </c>
      <c r="L421" s="17">
        <f t="shared" si="20"/>
        <v>0.03353658537</v>
      </c>
    </row>
    <row r="422" ht="15.75" customHeight="1">
      <c r="C422" s="27" t="s">
        <v>493</v>
      </c>
      <c r="D422" s="7">
        <v>337.0</v>
      </c>
      <c r="E422" s="7">
        <v>62.0</v>
      </c>
      <c r="F422" s="7">
        <v>4.0</v>
      </c>
      <c r="G422" s="16">
        <f t="shared" si="15"/>
        <v>403</v>
      </c>
      <c r="H422" s="7">
        <f t="shared" si="16"/>
        <v>399</v>
      </c>
      <c r="I422" s="17">
        <f t="shared" si="17"/>
        <v>0.9900744417</v>
      </c>
      <c r="J422" s="17">
        <f t="shared" si="18"/>
        <v>0.8446115288</v>
      </c>
      <c r="K422" s="17">
        <f t="shared" si="19"/>
        <v>0.1553884712</v>
      </c>
      <c r="L422" s="17">
        <f t="shared" si="20"/>
        <v>0.009925558313</v>
      </c>
    </row>
    <row r="423" ht="15.75" customHeight="1">
      <c r="C423" s="27" t="s">
        <v>496</v>
      </c>
      <c r="D423" s="7">
        <v>198.0</v>
      </c>
      <c r="E423" s="7">
        <v>23.0</v>
      </c>
      <c r="F423" s="7">
        <v>9.0</v>
      </c>
      <c r="G423" s="16">
        <f t="shared" si="15"/>
        <v>230</v>
      </c>
      <c r="H423" s="7">
        <f t="shared" si="16"/>
        <v>221</v>
      </c>
      <c r="I423" s="17">
        <f t="shared" si="17"/>
        <v>0.9608695652</v>
      </c>
      <c r="J423" s="17">
        <f t="shared" si="18"/>
        <v>0.8959276018</v>
      </c>
      <c r="K423" s="17">
        <f t="shared" si="19"/>
        <v>0.1040723982</v>
      </c>
      <c r="L423" s="17">
        <f t="shared" si="20"/>
        <v>0.03913043478</v>
      </c>
    </row>
    <row r="424" ht="15.75" customHeight="1">
      <c r="C424" s="27" t="s">
        <v>502</v>
      </c>
      <c r="D424" s="7">
        <v>18.0</v>
      </c>
      <c r="E424" s="7">
        <v>5.0</v>
      </c>
      <c r="F424" s="7">
        <v>1.0</v>
      </c>
      <c r="G424" s="16">
        <f t="shared" si="15"/>
        <v>24</v>
      </c>
      <c r="H424" s="7">
        <f t="shared" si="16"/>
        <v>23</v>
      </c>
      <c r="I424" s="17">
        <f t="shared" si="17"/>
        <v>0.9583333333</v>
      </c>
      <c r="J424" s="17">
        <f t="shared" si="18"/>
        <v>0.7826086957</v>
      </c>
      <c r="K424" s="17">
        <f t="shared" si="19"/>
        <v>0.2173913043</v>
      </c>
      <c r="L424" s="17">
        <f t="shared" si="20"/>
        <v>0.04166666667</v>
      </c>
    </row>
    <row r="425" ht="15.75" customHeight="1">
      <c r="C425" s="27" t="s">
        <v>523</v>
      </c>
      <c r="D425" s="7">
        <v>257.0</v>
      </c>
      <c r="E425" s="7">
        <v>51.0</v>
      </c>
      <c r="F425" s="7">
        <v>6.0</v>
      </c>
      <c r="G425" s="16">
        <f t="shared" si="15"/>
        <v>314</v>
      </c>
      <c r="H425" s="7">
        <f t="shared" si="16"/>
        <v>308</v>
      </c>
      <c r="I425" s="17">
        <f t="shared" si="17"/>
        <v>0.9808917197</v>
      </c>
      <c r="J425" s="17">
        <f t="shared" si="18"/>
        <v>0.8344155844</v>
      </c>
      <c r="K425" s="17">
        <f t="shared" si="19"/>
        <v>0.1655844156</v>
      </c>
      <c r="L425" s="17">
        <f t="shared" si="20"/>
        <v>0.01910828025</v>
      </c>
    </row>
    <row r="426" ht="15.75" customHeight="1">
      <c r="C426" s="27" t="s">
        <v>542</v>
      </c>
      <c r="D426" s="7">
        <v>199.0</v>
      </c>
      <c r="E426" s="7">
        <v>29.0</v>
      </c>
      <c r="F426" s="7">
        <v>11.0</v>
      </c>
      <c r="G426" s="16">
        <f t="shared" si="15"/>
        <v>239</v>
      </c>
      <c r="H426" s="7">
        <f t="shared" si="16"/>
        <v>228</v>
      </c>
      <c r="I426" s="17">
        <f t="shared" si="17"/>
        <v>0.9539748954</v>
      </c>
      <c r="J426" s="17">
        <f t="shared" si="18"/>
        <v>0.8728070175</v>
      </c>
      <c r="K426" s="17">
        <f t="shared" si="19"/>
        <v>0.1271929825</v>
      </c>
      <c r="L426" s="17">
        <f t="shared" si="20"/>
        <v>0.0460251046</v>
      </c>
    </row>
    <row r="427" ht="15.75" customHeight="1">
      <c r="C427" s="27" t="s">
        <v>578</v>
      </c>
      <c r="D427" s="7">
        <v>79.0</v>
      </c>
      <c r="E427" s="7">
        <v>24.0</v>
      </c>
      <c r="F427" s="7">
        <v>8.0</v>
      </c>
      <c r="G427" s="16">
        <f t="shared" si="15"/>
        <v>111</v>
      </c>
      <c r="H427" s="7">
        <f t="shared" si="16"/>
        <v>103</v>
      </c>
      <c r="I427" s="17">
        <f t="shared" si="17"/>
        <v>0.9279279279</v>
      </c>
      <c r="J427" s="17">
        <f t="shared" si="18"/>
        <v>0.7669902913</v>
      </c>
      <c r="K427" s="17">
        <f t="shared" si="19"/>
        <v>0.2330097087</v>
      </c>
      <c r="L427" s="17">
        <f t="shared" si="20"/>
        <v>0.07207207207</v>
      </c>
    </row>
    <row r="428" ht="15.75" customHeight="1">
      <c r="C428" s="27" t="s">
        <v>594</v>
      </c>
      <c r="D428" s="7">
        <v>450.0</v>
      </c>
      <c r="E428" s="7">
        <v>126.0</v>
      </c>
      <c r="F428" s="7">
        <v>19.0</v>
      </c>
      <c r="G428" s="16">
        <f t="shared" si="15"/>
        <v>595</v>
      </c>
      <c r="H428" s="7">
        <f t="shared" si="16"/>
        <v>576</v>
      </c>
      <c r="I428" s="17">
        <f t="shared" si="17"/>
        <v>0.9680672269</v>
      </c>
      <c r="J428" s="17">
        <f t="shared" si="18"/>
        <v>0.78125</v>
      </c>
      <c r="K428" s="17">
        <f t="shared" si="19"/>
        <v>0.21875</v>
      </c>
      <c r="L428" s="17">
        <f t="shared" si="20"/>
        <v>0.03193277311</v>
      </c>
    </row>
    <row r="429" ht="15.75" customHeight="1">
      <c r="C429" s="27" t="s">
        <v>616</v>
      </c>
      <c r="D429" s="7">
        <v>204.0</v>
      </c>
      <c r="E429" s="7">
        <v>63.0</v>
      </c>
      <c r="F429" s="7">
        <v>13.0</v>
      </c>
      <c r="G429" s="16">
        <f t="shared" si="15"/>
        <v>280</v>
      </c>
      <c r="H429" s="7">
        <f t="shared" si="16"/>
        <v>267</v>
      </c>
      <c r="I429" s="17">
        <f t="shared" si="17"/>
        <v>0.9535714286</v>
      </c>
      <c r="J429" s="17">
        <f t="shared" si="18"/>
        <v>0.7640449438</v>
      </c>
      <c r="K429" s="17">
        <f t="shared" si="19"/>
        <v>0.2359550562</v>
      </c>
      <c r="L429" s="17">
        <f t="shared" si="20"/>
        <v>0.04642857143</v>
      </c>
    </row>
    <row r="430" ht="15.75" customHeight="1">
      <c r="C430" s="27" t="s">
        <v>652</v>
      </c>
      <c r="D430" s="7">
        <v>88.0</v>
      </c>
      <c r="E430" s="7">
        <v>54.0</v>
      </c>
      <c r="F430" s="7">
        <v>13.0</v>
      </c>
      <c r="G430" s="16">
        <f t="shared" si="15"/>
        <v>155</v>
      </c>
      <c r="H430" s="7">
        <f t="shared" si="16"/>
        <v>142</v>
      </c>
      <c r="I430" s="17">
        <f t="shared" si="17"/>
        <v>0.9161290323</v>
      </c>
      <c r="J430" s="17">
        <f t="shared" si="18"/>
        <v>0.6197183099</v>
      </c>
      <c r="K430" s="17">
        <f t="shared" si="19"/>
        <v>0.3802816901</v>
      </c>
      <c r="L430" s="17">
        <f t="shared" si="20"/>
        <v>0.08387096774</v>
      </c>
    </row>
    <row r="431" ht="15.75" customHeight="1">
      <c r="C431" s="27" t="s">
        <v>664</v>
      </c>
      <c r="D431" s="7">
        <v>105.0</v>
      </c>
      <c r="E431" s="7">
        <v>69.0</v>
      </c>
      <c r="F431" s="7">
        <v>14.0</v>
      </c>
      <c r="G431" s="16">
        <f t="shared" si="15"/>
        <v>188</v>
      </c>
      <c r="H431" s="7">
        <f t="shared" si="16"/>
        <v>174</v>
      </c>
      <c r="I431" s="17">
        <f t="shared" si="17"/>
        <v>0.9255319149</v>
      </c>
      <c r="J431" s="17">
        <f t="shared" si="18"/>
        <v>0.6034482759</v>
      </c>
      <c r="K431" s="17">
        <f t="shared" si="19"/>
        <v>0.3965517241</v>
      </c>
      <c r="L431" s="17">
        <f t="shared" si="20"/>
        <v>0.07446808511</v>
      </c>
    </row>
    <row r="432" ht="15.75" customHeight="1">
      <c r="C432" s="27" t="s">
        <v>674</v>
      </c>
      <c r="D432" s="7">
        <v>119.0</v>
      </c>
      <c r="E432" s="7">
        <v>63.0</v>
      </c>
      <c r="F432" s="7">
        <v>2.0</v>
      </c>
      <c r="G432" s="16">
        <f t="shared" si="15"/>
        <v>184</v>
      </c>
      <c r="H432" s="7">
        <f t="shared" si="16"/>
        <v>182</v>
      </c>
      <c r="I432" s="17">
        <f t="shared" si="17"/>
        <v>0.9891304348</v>
      </c>
      <c r="J432" s="17">
        <f t="shared" si="18"/>
        <v>0.6538461538</v>
      </c>
      <c r="K432" s="17">
        <f t="shared" si="19"/>
        <v>0.3461538462</v>
      </c>
      <c r="L432" s="17">
        <f t="shared" si="20"/>
        <v>0.01086956522</v>
      </c>
    </row>
    <row r="433" ht="15.75" customHeight="1">
      <c r="C433" s="27" t="s">
        <v>686</v>
      </c>
      <c r="D433" s="7">
        <v>340.0</v>
      </c>
      <c r="E433" s="7">
        <v>99.0</v>
      </c>
      <c r="F433" s="7">
        <v>19.0</v>
      </c>
      <c r="G433" s="16">
        <f t="shared" si="15"/>
        <v>458</v>
      </c>
      <c r="H433" s="7">
        <f t="shared" si="16"/>
        <v>439</v>
      </c>
      <c r="I433" s="17">
        <f t="shared" si="17"/>
        <v>0.9585152838</v>
      </c>
      <c r="J433" s="17">
        <f t="shared" si="18"/>
        <v>0.7744874715</v>
      </c>
      <c r="K433" s="17">
        <f t="shared" si="19"/>
        <v>0.2255125285</v>
      </c>
      <c r="L433" s="17">
        <f t="shared" si="20"/>
        <v>0.04148471616</v>
      </c>
    </row>
    <row r="434" ht="15.75" customHeight="1">
      <c r="C434" s="27" t="s">
        <v>702</v>
      </c>
      <c r="D434" s="7">
        <v>135.0</v>
      </c>
      <c r="E434" s="7">
        <v>34.0</v>
      </c>
      <c r="F434" s="7">
        <v>15.0</v>
      </c>
      <c r="G434" s="16">
        <f t="shared" si="15"/>
        <v>184</v>
      </c>
      <c r="H434" s="7">
        <f t="shared" si="16"/>
        <v>169</v>
      </c>
      <c r="I434" s="17">
        <f t="shared" si="17"/>
        <v>0.9184782609</v>
      </c>
      <c r="J434" s="17">
        <f t="shared" si="18"/>
        <v>0.798816568</v>
      </c>
      <c r="K434" s="17">
        <f t="shared" si="19"/>
        <v>0.201183432</v>
      </c>
      <c r="L434" s="17">
        <f t="shared" si="20"/>
        <v>0.08152173913</v>
      </c>
    </row>
    <row r="435" ht="15.75" customHeight="1">
      <c r="C435" s="27" t="s">
        <v>710</v>
      </c>
      <c r="D435" s="7">
        <v>182.0</v>
      </c>
      <c r="E435" s="7">
        <v>39.0</v>
      </c>
      <c r="F435" s="7">
        <v>7.0</v>
      </c>
      <c r="G435" s="16">
        <f t="shared" si="15"/>
        <v>228</v>
      </c>
      <c r="H435" s="7">
        <f t="shared" si="16"/>
        <v>221</v>
      </c>
      <c r="I435" s="17">
        <f t="shared" si="17"/>
        <v>0.9692982456</v>
      </c>
      <c r="J435" s="17">
        <f t="shared" si="18"/>
        <v>0.8235294118</v>
      </c>
      <c r="K435" s="17">
        <f t="shared" si="19"/>
        <v>0.1764705882</v>
      </c>
      <c r="L435" s="17">
        <f t="shared" si="20"/>
        <v>0.03070175439</v>
      </c>
    </row>
    <row r="436" ht="15.75" customHeight="1">
      <c r="C436" s="27" t="s">
        <v>721</v>
      </c>
      <c r="D436" s="7">
        <v>161.0</v>
      </c>
      <c r="E436" s="7">
        <v>47.0</v>
      </c>
      <c r="F436" s="7">
        <v>4.0</v>
      </c>
      <c r="G436" s="16">
        <f t="shared" si="15"/>
        <v>212</v>
      </c>
      <c r="H436" s="7">
        <f t="shared" si="16"/>
        <v>208</v>
      </c>
      <c r="I436" s="17">
        <f t="shared" si="17"/>
        <v>0.9811320755</v>
      </c>
      <c r="J436" s="17">
        <f t="shared" si="18"/>
        <v>0.7740384615</v>
      </c>
      <c r="K436" s="17">
        <f t="shared" si="19"/>
        <v>0.2259615385</v>
      </c>
      <c r="L436" s="17">
        <f t="shared" si="20"/>
        <v>0.01886792453</v>
      </c>
    </row>
    <row r="437" ht="15.75" customHeight="1">
      <c r="C437" s="27" t="s">
        <v>729</v>
      </c>
      <c r="D437" s="7">
        <v>277.0</v>
      </c>
      <c r="E437" s="7">
        <v>100.0</v>
      </c>
      <c r="F437" s="7">
        <v>20.0</v>
      </c>
      <c r="G437" s="16">
        <f t="shared" si="15"/>
        <v>397</v>
      </c>
      <c r="H437" s="7">
        <f t="shared" si="16"/>
        <v>377</v>
      </c>
      <c r="I437" s="17">
        <f t="shared" si="17"/>
        <v>0.9496221662</v>
      </c>
      <c r="J437" s="17">
        <f t="shared" si="18"/>
        <v>0.7347480106</v>
      </c>
      <c r="K437" s="17">
        <f t="shared" si="19"/>
        <v>0.2652519894</v>
      </c>
      <c r="L437" s="17">
        <f t="shared" si="20"/>
        <v>0.05037783375</v>
      </c>
    </row>
    <row r="438" ht="15.75" customHeight="1">
      <c r="C438" s="27" t="s">
        <v>752</v>
      </c>
      <c r="D438" s="7">
        <v>181.0</v>
      </c>
      <c r="E438" s="7">
        <v>40.0</v>
      </c>
      <c r="F438" s="7">
        <v>2.0</v>
      </c>
      <c r="G438" s="16">
        <f t="shared" si="15"/>
        <v>223</v>
      </c>
      <c r="H438" s="7">
        <f t="shared" si="16"/>
        <v>221</v>
      </c>
      <c r="I438" s="17">
        <f t="shared" si="17"/>
        <v>0.9910313901</v>
      </c>
      <c r="J438" s="17">
        <f t="shared" si="18"/>
        <v>0.8190045249</v>
      </c>
      <c r="K438" s="17">
        <f t="shared" si="19"/>
        <v>0.1809954751</v>
      </c>
      <c r="L438" s="17">
        <f t="shared" si="20"/>
        <v>0.008968609865</v>
      </c>
    </row>
    <row r="439" ht="15.75" customHeight="1">
      <c r="C439" s="27" t="s">
        <v>761</v>
      </c>
      <c r="D439" s="7">
        <v>158.0</v>
      </c>
      <c r="E439" s="7">
        <v>21.0</v>
      </c>
      <c r="F439" s="7">
        <v>7.0</v>
      </c>
      <c r="G439" s="16">
        <f t="shared" si="15"/>
        <v>186</v>
      </c>
      <c r="H439" s="7">
        <f t="shared" si="16"/>
        <v>179</v>
      </c>
      <c r="I439" s="17">
        <f t="shared" si="17"/>
        <v>0.9623655914</v>
      </c>
      <c r="J439" s="17">
        <f t="shared" si="18"/>
        <v>0.8826815642</v>
      </c>
      <c r="K439" s="17">
        <f t="shared" si="19"/>
        <v>0.1173184358</v>
      </c>
      <c r="L439" s="17">
        <f t="shared" si="20"/>
        <v>0.0376344086</v>
      </c>
    </row>
    <row r="440" ht="15.75" customHeight="1">
      <c r="C440" s="27" t="s">
        <v>771</v>
      </c>
      <c r="D440" s="7">
        <v>137.0</v>
      </c>
      <c r="E440" s="7">
        <v>33.0</v>
      </c>
      <c r="F440" s="7">
        <v>3.0</v>
      </c>
      <c r="G440" s="16">
        <f t="shared" si="15"/>
        <v>173</v>
      </c>
      <c r="H440" s="7">
        <f t="shared" si="16"/>
        <v>170</v>
      </c>
      <c r="I440" s="17">
        <f t="shared" si="17"/>
        <v>0.9826589595</v>
      </c>
      <c r="J440" s="17">
        <f t="shared" si="18"/>
        <v>0.8058823529</v>
      </c>
      <c r="K440" s="17">
        <f t="shared" si="19"/>
        <v>0.1941176471</v>
      </c>
      <c r="L440" s="17">
        <f t="shared" si="20"/>
        <v>0.01734104046</v>
      </c>
    </row>
    <row r="441" ht="15.75" customHeight="1">
      <c r="C441" s="27" t="s">
        <v>787</v>
      </c>
      <c r="D441" s="7">
        <v>278.0</v>
      </c>
      <c r="E441" s="7">
        <v>100.0</v>
      </c>
      <c r="F441" s="7">
        <v>23.0</v>
      </c>
      <c r="G441" s="16">
        <f t="shared" si="15"/>
        <v>401</v>
      </c>
      <c r="H441" s="7">
        <f t="shared" si="16"/>
        <v>378</v>
      </c>
      <c r="I441" s="17">
        <f t="shared" si="17"/>
        <v>0.9426433915</v>
      </c>
      <c r="J441" s="17">
        <f t="shared" si="18"/>
        <v>0.7354497354</v>
      </c>
      <c r="K441" s="17">
        <f t="shared" si="19"/>
        <v>0.2645502646</v>
      </c>
      <c r="L441" s="17">
        <f t="shared" si="20"/>
        <v>0.05735660848</v>
      </c>
    </row>
    <row r="442" ht="15.75" customHeight="1">
      <c r="C442" s="27" t="s">
        <v>797</v>
      </c>
      <c r="D442" s="7">
        <v>369.0</v>
      </c>
      <c r="E442" s="7">
        <v>123.0</v>
      </c>
      <c r="F442" s="7">
        <v>17.0</v>
      </c>
      <c r="G442" s="16">
        <f t="shared" si="15"/>
        <v>509</v>
      </c>
      <c r="H442" s="7">
        <f t="shared" si="16"/>
        <v>492</v>
      </c>
      <c r="I442" s="17">
        <f t="shared" si="17"/>
        <v>0.9666011788</v>
      </c>
      <c r="J442" s="17">
        <f t="shared" si="18"/>
        <v>0.75</v>
      </c>
      <c r="K442" s="17">
        <f t="shared" si="19"/>
        <v>0.25</v>
      </c>
      <c r="L442" s="17">
        <f t="shared" si="20"/>
        <v>0.03339882122</v>
      </c>
    </row>
    <row r="443" ht="15.75" customHeight="1">
      <c r="C443" s="27" t="s">
        <v>820</v>
      </c>
      <c r="D443" s="7">
        <v>98.0</v>
      </c>
      <c r="E443" s="7">
        <v>60.0</v>
      </c>
      <c r="F443" s="7">
        <v>25.0</v>
      </c>
      <c r="G443" s="16">
        <f t="shared" si="15"/>
        <v>183</v>
      </c>
      <c r="H443" s="7">
        <f t="shared" si="16"/>
        <v>158</v>
      </c>
      <c r="I443" s="17">
        <f t="shared" si="17"/>
        <v>0.8633879781</v>
      </c>
      <c r="J443" s="17">
        <f t="shared" si="18"/>
        <v>0.6202531646</v>
      </c>
      <c r="K443" s="17">
        <f t="shared" si="19"/>
        <v>0.3797468354</v>
      </c>
      <c r="L443" s="17">
        <f t="shared" si="20"/>
        <v>0.1366120219</v>
      </c>
    </row>
    <row r="444" ht="15.75" customHeight="1">
      <c r="C444" s="27" t="s">
        <v>835</v>
      </c>
      <c r="D444" s="7">
        <v>417.0</v>
      </c>
      <c r="E444" s="7">
        <v>75.0</v>
      </c>
      <c r="F444" s="7">
        <v>28.0</v>
      </c>
      <c r="G444" s="16">
        <f t="shared" si="15"/>
        <v>520</v>
      </c>
      <c r="H444" s="7">
        <f t="shared" si="16"/>
        <v>492</v>
      </c>
      <c r="I444" s="17">
        <f t="shared" si="17"/>
        <v>0.9461538462</v>
      </c>
      <c r="J444" s="17">
        <f t="shared" si="18"/>
        <v>0.8475609756</v>
      </c>
      <c r="K444" s="17">
        <f t="shared" si="19"/>
        <v>0.1524390244</v>
      </c>
      <c r="L444" s="17">
        <f t="shared" si="20"/>
        <v>0.05384615385</v>
      </c>
    </row>
    <row r="445" ht="15.75" customHeight="1">
      <c r="C445" s="27" t="s">
        <v>850</v>
      </c>
      <c r="D445" s="2">
        <f t="shared" ref="D445:F445" si="21">+D441+D442</f>
        <v>647</v>
      </c>
      <c r="E445" s="2">
        <f t="shared" si="21"/>
        <v>223</v>
      </c>
      <c r="F445" s="2">
        <f t="shared" si="21"/>
        <v>40</v>
      </c>
      <c r="G445" s="16">
        <f t="shared" si="15"/>
        <v>910</v>
      </c>
      <c r="H445" s="7">
        <f t="shared" si="16"/>
        <v>870</v>
      </c>
      <c r="I445" s="17">
        <f t="shared" si="17"/>
        <v>0.956043956</v>
      </c>
      <c r="J445" s="17">
        <f t="shared" si="18"/>
        <v>0.7436781609</v>
      </c>
      <c r="K445" s="17">
        <f t="shared" si="19"/>
        <v>0.2563218391</v>
      </c>
      <c r="L445" s="17">
        <f t="shared" si="20"/>
        <v>0.04395604396</v>
      </c>
    </row>
    <row r="446" ht="15.75" customHeight="1">
      <c r="C446" s="7" t="s">
        <v>912</v>
      </c>
      <c r="D446" s="7">
        <f t="shared" ref="D446:F446" si="22">+SUM(D397:D445)</f>
        <v>19024</v>
      </c>
      <c r="E446" s="7">
        <f t="shared" si="22"/>
        <v>3820</v>
      </c>
      <c r="F446" s="7">
        <f t="shared" si="22"/>
        <v>520</v>
      </c>
      <c r="G446" s="16">
        <f t="shared" si="15"/>
        <v>23364</v>
      </c>
      <c r="H446" s="7">
        <f t="shared" si="16"/>
        <v>22844</v>
      </c>
      <c r="I446" s="17">
        <f t="shared" si="17"/>
        <v>0.9777435371</v>
      </c>
      <c r="J446" s="17">
        <f t="shared" si="18"/>
        <v>0.8327788478</v>
      </c>
      <c r="K446" s="17">
        <f t="shared" si="19"/>
        <v>0.1672211522</v>
      </c>
      <c r="L446" s="17">
        <f t="shared" si="20"/>
        <v>0.02225646293</v>
      </c>
    </row>
    <row r="447" ht="15.75" customHeight="1">
      <c r="L447" s="13"/>
    </row>
    <row r="448" ht="15.75" customHeight="1"/>
    <row r="449" ht="15.75" customHeight="1"/>
    <row r="450" ht="15.75" customHeight="1">
      <c r="B450" s="31" t="s">
        <v>916</v>
      </c>
    </row>
    <row r="451" ht="15.75" customHeight="1"/>
    <row r="452" ht="15.75" customHeight="1">
      <c r="B452" s="1"/>
      <c r="E452" s="1"/>
    </row>
    <row r="453" ht="15.75" customHeight="1"/>
    <row r="454" ht="15.75" customHeight="1">
      <c r="F454" s="1"/>
      <c r="G454" s="1"/>
      <c r="H454" s="1"/>
      <c r="I454" s="1"/>
      <c r="J454" s="1"/>
      <c r="K454" s="1"/>
      <c r="L454" s="1"/>
      <c r="M454" s="1"/>
      <c r="N454" s="1"/>
    </row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>
      <c r="D534" s="24" t="s">
        <v>903</v>
      </c>
      <c r="E534" s="25" t="s">
        <v>904</v>
      </c>
      <c r="F534" s="25" t="s">
        <v>905</v>
      </c>
      <c r="G534" s="25" t="s">
        <v>866</v>
      </c>
      <c r="H534" s="25" t="s">
        <v>906</v>
      </c>
      <c r="I534" s="25" t="s">
        <v>907</v>
      </c>
      <c r="J534" s="25" t="s">
        <v>908</v>
      </c>
      <c r="K534" s="25" t="s">
        <v>909</v>
      </c>
      <c r="L534" s="25" t="s">
        <v>910</v>
      </c>
      <c r="M534" s="25" t="s">
        <v>911</v>
      </c>
    </row>
    <row r="535" ht="15.75" customHeight="1">
      <c r="D535" s="32" t="s">
        <v>40</v>
      </c>
      <c r="E535" s="7">
        <v>1169.0</v>
      </c>
      <c r="F535" s="7">
        <v>197.0</v>
      </c>
      <c r="G535" s="7">
        <v>20.0</v>
      </c>
      <c r="H535" s="7">
        <f t="shared" ref="H535:H594" si="23">+SUM(E535:G535)</f>
        <v>1386</v>
      </c>
      <c r="I535" s="7">
        <f t="shared" ref="I535:I594" si="24">+E535+F535</f>
        <v>1366</v>
      </c>
      <c r="J535" s="17">
        <f t="shared" ref="J535:J594" si="25">+I535/H535</f>
        <v>0.9855699856</v>
      </c>
      <c r="K535" s="17">
        <f t="shared" ref="K535:K594" si="26">+E535/I535</f>
        <v>0.8557833089</v>
      </c>
      <c r="L535" s="17">
        <f t="shared" ref="L535:L594" si="27">+F535/I535</f>
        <v>0.1442166911</v>
      </c>
      <c r="M535" s="17">
        <f t="shared" ref="M535:M594" si="28">+G535/H535</f>
        <v>0.01443001443</v>
      </c>
    </row>
    <row r="536" ht="15.75" customHeight="1">
      <c r="D536" s="32" t="s">
        <v>59</v>
      </c>
      <c r="E536" s="7">
        <v>2119.0</v>
      </c>
      <c r="F536" s="7">
        <v>239.0</v>
      </c>
      <c r="G536" s="7">
        <v>12.0</v>
      </c>
      <c r="H536" s="7">
        <f t="shared" si="23"/>
        <v>2370</v>
      </c>
      <c r="I536" s="7">
        <f t="shared" si="24"/>
        <v>2358</v>
      </c>
      <c r="J536" s="17">
        <f t="shared" si="25"/>
        <v>0.9949367089</v>
      </c>
      <c r="K536" s="17">
        <f t="shared" si="26"/>
        <v>0.8986429177</v>
      </c>
      <c r="L536" s="17">
        <f t="shared" si="27"/>
        <v>0.1013570823</v>
      </c>
      <c r="M536" s="17">
        <f t="shared" si="28"/>
        <v>0.005063291139</v>
      </c>
    </row>
    <row r="537" ht="15.75" customHeight="1">
      <c r="D537" s="32" t="s">
        <v>86</v>
      </c>
      <c r="E537" s="7">
        <v>2210.0</v>
      </c>
      <c r="F537" s="7">
        <v>254.0</v>
      </c>
      <c r="G537" s="7">
        <v>24.0</v>
      </c>
      <c r="H537" s="7">
        <f t="shared" si="23"/>
        <v>2488</v>
      </c>
      <c r="I537" s="7">
        <f t="shared" si="24"/>
        <v>2464</v>
      </c>
      <c r="J537" s="17">
        <f t="shared" si="25"/>
        <v>0.9903536977</v>
      </c>
      <c r="K537" s="17">
        <f t="shared" si="26"/>
        <v>0.8969155844</v>
      </c>
      <c r="L537" s="17">
        <f t="shared" si="27"/>
        <v>0.1030844156</v>
      </c>
      <c r="M537" s="17">
        <f t="shared" si="28"/>
        <v>0.009646302251</v>
      </c>
    </row>
    <row r="538" ht="15.75" customHeight="1">
      <c r="D538" s="32" t="s">
        <v>111</v>
      </c>
      <c r="E538" s="7">
        <v>3060.0</v>
      </c>
      <c r="F538" s="7">
        <v>387.0</v>
      </c>
      <c r="G538" s="7">
        <v>29.0</v>
      </c>
      <c r="H538" s="7">
        <f t="shared" si="23"/>
        <v>3476</v>
      </c>
      <c r="I538" s="7">
        <f t="shared" si="24"/>
        <v>3447</v>
      </c>
      <c r="J538" s="17">
        <f t="shared" si="25"/>
        <v>0.9916570771</v>
      </c>
      <c r="K538" s="17">
        <f t="shared" si="26"/>
        <v>0.8877284595</v>
      </c>
      <c r="L538" s="17">
        <f t="shared" si="27"/>
        <v>0.1122715405</v>
      </c>
      <c r="M538" s="17">
        <f t="shared" si="28"/>
        <v>0.0083429229</v>
      </c>
    </row>
    <row r="539" ht="15.75" customHeight="1">
      <c r="D539" s="32" t="s">
        <v>145</v>
      </c>
      <c r="E539" s="7">
        <v>3270.0</v>
      </c>
      <c r="F539" s="7">
        <v>538.0</v>
      </c>
      <c r="G539" s="7">
        <v>37.0</v>
      </c>
      <c r="H539" s="7">
        <f t="shared" si="23"/>
        <v>3845</v>
      </c>
      <c r="I539" s="7">
        <f t="shared" si="24"/>
        <v>3808</v>
      </c>
      <c r="J539" s="17">
        <f t="shared" si="25"/>
        <v>0.9903771131</v>
      </c>
      <c r="K539" s="17">
        <f t="shared" si="26"/>
        <v>0.8587184874</v>
      </c>
      <c r="L539" s="17">
        <f t="shared" si="27"/>
        <v>0.1412815126</v>
      </c>
      <c r="M539" s="17">
        <f t="shared" si="28"/>
        <v>0.009622886866</v>
      </c>
    </row>
    <row r="540" ht="15.75" customHeight="1">
      <c r="D540" s="32" t="s">
        <v>178</v>
      </c>
      <c r="E540" s="7">
        <v>3090.0</v>
      </c>
      <c r="F540" s="7">
        <v>407.0</v>
      </c>
      <c r="G540" s="7">
        <v>35.0</v>
      </c>
      <c r="H540" s="7">
        <f t="shared" si="23"/>
        <v>3532</v>
      </c>
      <c r="I540" s="7">
        <f t="shared" si="24"/>
        <v>3497</v>
      </c>
      <c r="J540" s="17">
        <f t="shared" si="25"/>
        <v>0.9900906002</v>
      </c>
      <c r="K540" s="17">
        <f t="shared" si="26"/>
        <v>0.8836145267</v>
      </c>
      <c r="L540" s="17">
        <f t="shared" si="27"/>
        <v>0.1163854733</v>
      </c>
      <c r="M540" s="17">
        <f t="shared" si="28"/>
        <v>0.009909399773</v>
      </c>
    </row>
    <row r="541" ht="15.75" customHeight="1">
      <c r="D541" s="32" t="s">
        <v>204</v>
      </c>
      <c r="E541" s="7">
        <v>3300.0</v>
      </c>
      <c r="F541" s="7">
        <v>513.0</v>
      </c>
      <c r="G541" s="7">
        <v>45.0</v>
      </c>
      <c r="H541" s="7">
        <f t="shared" si="23"/>
        <v>3858</v>
      </c>
      <c r="I541" s="7">
        <f t="shared" si="24"/>
        <v>3813</v>
      </c>
      <c r="J541" s="17">
        <f t="shared" si="25"/>
        <v>0.9883359253</v>
      </c>
      <c r="K541" s="17">
        <f t="shared" si="26"/>
        <v>0.8654602675</v>
      </c>
      <c r="L541" s="17">
        <f t="shared" si="27"/>
        <v>0.1345397325</v>
      </c>
      <c r="M541" s="17">
        <f t="shared" si="28"/>
        <v>0.01166407465</v>
      </c>
    </row>
    <row r="542" ht="15.75" customHeight="1">
      <c r="D542" s="32" t="s">
        <v>219</v>
      </c>
      <c r="E542" s="7">
        <v>1304.0</v>
      </c>
      <c r="F542" s="7">
        <v>153.0</v>
      </c>
      <c r="G542" s="7">
        <v>13.0</v>
      </c>
      <c r="H542" s="7">
        <f t="shared" si="23"/>
        <v>1470</v>
      </c>
      <c r="I542" s="7">
        <f t="shared" si="24"/>
        <v>1457</v>
      </c>
      <c r="J542" s="17">
        <f t="shared" si="25"/>
        <v>0.9911564626</v>
      </c>
      <c r="K542" s="17">
        <f t="shared" si="26"/>
        <v>0.8949897049</v>
      </c>
      <c r="L542" s="17">
        <f t="shared" si="27"/>
        <v>0.1050102951</v>
      </c>
      <c r="M542" s="17">
        <f t="shared" si="28"/>
        <v>0.008843537415</v>
      </c>
    </row>
    <row r="543" ht="15.75" customHeight="1">
      <c r="D543" s="32" t="s">
        <v>231</v>
      </c>
      <c r="E543" s="7">
        <v>668.0</v>
      </c>
      <c r="F543" s="7">
        <v>138.0</v>
      </c>
      <c r="G543" s="7">
        <v>4.0</v>
      </c>
      <c r="H543" s="7">
        <f t="shared" si="23"/>
        <v>810</v>
      </c>
      <c r="I543" s="7">
        <f t="shared" si="24"/>
        <v>806</v>
      </c>
      <c r="J543" s="17">
        <f t="shared" si="25"/>
        <v>0.9950617284</v>
      </c>
      <c r="K543" s="17">
        <f t="shared" si="26"/>
        <v>0.8287841191</v>
      </c>
      <c r="L543" s="17">
        <f t="shared" si="27"/>
        <v>0.1712158809</v>
      </c>
      <c r="M543" s="17">
        <f t="shared" si="28"/>
        <v>0.004938271605</v>
      </c>
    </row>
    <row r="544" ht="15.75" customHeight="1">
      <c r="D544" s="32" t="s">
        <v>240</v>
      </c>
      <c r="E544" s="7">
        <v>3160.0</v>
      </c>
      <c r="F544" s="7">
        <v>378.0</v>
      </c>
      <c r="G544" s="7">
        <v>24.0</v>
      </c>
      <c r="H544" s="7">
        <f t="shared" si="23"/>
        <v>3562</v>
      </c>
      <c r="I544" s="7">
        <f t="shared" si="24"/>
        <v>3538</v>
      </c>
      <c r="J544" s="17">
        <f t="shared" si="25"/>
        <v>0.9932622122</v>
      </c>
      <c r="K544" s="17">
        <f t="shared" si="26"/>
        <v>0.8931599774</v>
      </c>
      <c r="L544" s="17">
        <f t="shared" si="27"/>
        <v>0.1068400226</v>
      </c>
      <c r="M544" s="17">
        <f t="shared" si="28"/>
        <v>0.00673778776</v>
      </c>
    </row>
    <row r="545" ht="15.75" customHeight="1">
      <c r="D545" s="32" t="s">
        <v>257</v>
      </c>
      <c r="E545" s="7">
        <v>3260.0</v>
      </c>
      <c r="F545" s="7">
        <v>505.0</v>
      </c>
      <c r="G545" s="7">
        <v>33.0</v>
      </c>
      <c r="H545" s="7">
        <f t="shared" si="23"/>
        <v>3798</v>
      </c>
      <c r="I545" s="7">
        <f t="shared" si="24"/>
        <v>3765</v>
      </c>
      <c r="J545" s="17">
        <f t="shared" si="25"/>
        <v>0.9913112164</v>
      </c>
      <c r="K545" s="17">
        <f t="shared" si="26"/>
        <v>0.8658698539</v>
      </c>
      <c r="L545" s="17">
        <f t="shared" si="27"/>
        <v>0.1341301461</v>
      </c>
      <c r="M545" s="17">
        <f t="shared" si="28"/>
        <v>0.00868878357</v>
      </c>
    </row>
    <row r="546" ht="15.75" customHeight="1">
      <c r="D546" s="32" t="s">
        <v>265</v>
      </c>
      <c r="E546" s="7">
        <v>3360.0</v>
      </c>
      <c r="F546" s="7">
        <v>436.0</v>
      </c>
      <c r="G546" s="7">
        <v>23.0</v>
      </c>
      <c r="H546" s="7">
        <f t="shared" si="23"/>
        <v>3819</v>
      </c>
      <c r="I546" s="7">
        <f t="shared" si="24"/>
        <v>3796</v>
      </c>
      <c r="J546" s="17">
        <f t="shared" si="25"/>
        <v>0.993977481</v>
      </c>
      <c r="K546" s="17">
        <f t="shared" si="26"/>
        <v>0.885142255</v>
      </c>
      <c r="L546" s="17">
        <f t="shared" si="27"/>
        <v>0.114857745</v>
      </c>
      <c r="M546" s="17">
        <f t="shared" si="28"/>
        <v>0.006022518984</v>
      </c>
    </row>
    <row r="547" ht="15.75" customHeight="1">
      <c r="D547" s="32" t="s">
        <v>281</v>
      </c>
      <c r="E547" s="7">
        <v>4427.0</v>
      </c>
      <c r="F547" s="7">
        <v>698.0</v>
      </c>
      <c r="G547" s="7">
        <v>75.0</v>
      </c>
      <c r="H547" s="7">
        <f t="shared" si="23"/>
        <v>5200</v>
      </c>
      <c r="I547" s="7">
        <f t="shared" si="24"/>
        <v>5125</v>
      </c>
      <c r="J547" s="17">
        <f t="shared" si="25"/>
        <v>0.9855769231</v>
      </c>
      <c r="K547" s="17">
        <f t="shared" si="26"/>
        <v>0.863804878</v>
      </c>
      <c r="L547" s="17">
        <f t="shared" si="27"/>
        <v>0.136195122</v>
      </c>
      <c r="M547" s="17">
        <f t="shared" si="28"/>
        <v>0.01442307692</v>
      </c>
    </row>
    <row r="548" ht="15.75" customHeight="1">
      <c r="D548" s="32" t="s">
        <v>310</v>
      </c>
      <c r="E548" s="7">
        <v>1713.0</v>
      </c>
      <c r="F548" s="7">
        <v>300.0</v>
      </c>
      <c r="G548" s="7">
        <v>20.0</v>
      </c>
      <c r="H548" s="7">
        <f t="shared" si="23"/>
        <v>2033</v>
      </c>
      <c r="I548" s="7">
        <f t="shared" si="24"/>
        <v>2013</v>
      </c>
      <c r="J548" s="17">
        <f t="shared" si="25"/>
        <v>0.9901623217</v>
      </c>
      <c r="K548" s="17">
        <f t="shared" si="26"/>
        <v>0.8509687034</v>
      </c>
      <c r="L548" s="17">
        <f t="shared" si="27"/>
        <v>0.1490312966</v>
      </c>
      <c r="M548" s="17">
        <f t="shared" si="28"/>
        <v>0.009837678308</v>
      </c>
    </row>
    <row r="549" ht="15.75" customHeight="1">
      <c r="D549" s="32" t="s">
        <v>326</v>
      </c>
      <c r="E549" s="7">
        <v>3730.0</v>
      </c>
      <c r="F549" s="7">
        <v>396.0</v>
      </c>
      <c r="G549" s="7">
        <v>16.0</v>
      </c>
      <c r="H549" s="7">
        <f t="shared" si="23"/>
        <v>4142</v>
      </c>
      <c r="I549" s="7">
        <f t="shared" si="24"/>
        <v>4126</v>
      </c>
      <c r="J549" s="17">
        <f t="shared" si="25"/>
        <v>0.9961371318</v>
      </c>
      <c r="K549" s="17">
        <f t="shared" si="26"/>
        <v>0.9040232671</v>
      </c>
      <c r="L549" s="17">
        <f t="shared" si="27"/>
        <v>0.09597673291</v>
      </c>
      <c r="M549" s="17">
        <f t="shared" si="28"/>
        <v>0.00386286818</v>
      </c>
    </row>
    <row r="550" ht="15.75" customHeight="1">
      <c r="D550" s="32" t="s">
        <v>331</v>
      </c>
      <c r="E550" s="7">
        <v>3000.0</v>
      </c>
      <c r="F550" s="7">
        <v>340.0</v>
      </c>
      <c r="G550" s="7">
        <v>18.0</v>
      </c>
      <c r="H550" s="7">
        <f t="shared" si="23"/>
        <v>3358</v>
      </c>
      <c r="I550" s="7">
        <f t="shared" si="24"/>
        <v>3340</v>
      </c>
      <c r="J550" s="17">
        <f t="shared" si="25"/>
        <v>0.9946396665</v>
      </c>
      <c r="K550" s="17">
        <f t="shared" si="26"/>
        <v>0.8982035928</v>
      </c>
      <c r="L550" s="17">
        <f t="shared" si="27"/>
        <v>0.1017964072</v>
      </c>
      <c r="M550" s="17">
        <f t="shared" si="28"/>
        <v>0.005360333532</v>
      </c>
    </row>
    <row r="551" ht="15.75" customHeight="1">
      <c r="D551" s="32" t="s">
        <v>345</v>
      </c>
      <c r="E551" s="7">
        <v>1760.0</v>
      </c>
      <c r="F551" s="7">
        <v>219.0</v>
      </c>
      <c r="G551" s="7">
        <v>17.0</v>
      </c>
      <c r="H551" s="7">
        <f t="shared" si="23"/>
        <v>1996</v>
      </c>
      <c r="I551" s="7">
        <f t="shared" si="24"/>
        <v>1979</v>
      </c>
      <c r="J551" s="17">
        <f t="shared" si="25"/>
        <v>0.9914829659</v>
      </c>
      <c r="K551" s="17">
        <f t="shared" si="26"/>
        <v>0.8893380495</v>
      </c>
      <c r="L551" s="17">
        <f t="shared" si="27"/>
        <v>0.1106619505</v>
      </c>
      <c r="M551" s="17">
        <f t="shared" si="28"/>
        <v>0.008517034068</v>
      </c>
    </row>
    <row r="552" ht="15.75" customHeight="1">
      <c r="D552" s="32" t="s">
        <v>347</v>
      </c>
      <c r="E552" s="7">
        <v>1928.0</v>
      </c>
      <c r="F552" s="7">
        <v>377.0</v>
      </c>
      <c r="G552" s="7">
        <v>94.0</v>
      </c>
      <c r="H552" s="7">
        <f t="shared" si="23"/>
        <v>2399</v>
      </c>
      <c r="I552" s="7">
        <f t="shared" si="24"/>
        <v>2305</v>
      </c>
      <c r="J552" s="17">
        <f t="shared" si="25"/>
        <v>0.9608170071</v>
      </c>
      <c r="K552" s="17">
        <f t="shared" si="26"/>
        <v>0.8364425163</v>
      </c>
      <c r="L552" s="17">
        <f t="shared" si="27"/>
        <v>0.1635574837</v>
      </c>
      <c r="M552" s="17">
        <f t="shared" si="28"/>
        <v>0.03918299291</v>
      </c>
    </row>
    <row r="553" ht="15.75" customHeight="1">
      <c r="D553" s="32" t="s">
        <v>369</v>
      </c>
      <c r="E553" s="7">
        <v>408.0</v>
      </c>
      <c r="F553" s="7">
        <v>64.0</v>
      </c>
      <c r="G553" s="7">
        <v>12.0</v>
      </c>
      <c r="H553" s="7">
        <f t="shared" si="23"/>
        <v>484</v>
      </c>
      <c r="I553" s="7">
        <f t="shared" si="24"/>
        <v>472</v>
      </c>
      <c r="J553" s="17">
        <f t="shared" si="25"/>
        <v>0.9752066116</v>
      </c>
      <c r="K553" s="17">
        <f t="shared" si="26"/>
        <v>0.8644067797</v>
      </c>
      <c r="L553" s="17">
        <f t="shared" si="27"/>
        <v>0.1355932203</v>
      </c>
      <c r="M553" s="17">
        <f t="shared" si="28"/>
        <v>0.02479338843</v>
      </c>
    </row>
    <row r="554" ht="15.75" customHeight="1">
      <c r="D554" s="32" t="s">
        <v>374</v>
      </c>
      <c r="E554" s="7">
        <v>856.0</v>
      </c>
      <c r="F554" s="7">
        <v>211.0</v>
      </c>
      <c r="G554" s="7">
        <v>33.0</v>
      </c>
      <c r="H554" s="7">
        <f t="shared" si="23"/>
        <v>1100</v>
      </c>
      <c r="I554" s="7">
        <f t="shared" si="24"/>
        <v>1067</v>
      </c>
      <c r="J554" s="17">
        <f t="shared" si="25"/>
        <v>0.97</v>
      </c>
      <c r="K554" s="17">
        <f t="shared" si="26"/>
        <v>0.8022492971</v>
      </c>
      <c r="L554" s="17">
        <f t="shared" si="27"/>
        <v>0.1977507029</v>
      </c>
      <c r="M554" s="17">
        <f t="shared" si="28"/>
        <v>0.03</v>
      </c>
    </row>
    <row r="555" ht="15.75" customHeight="1">
      <c r="D555" s="32" t="s">
        <v>382</v>
      </c>
      <c r="E555" s="7">
        <v>1398.0</v>
      </c>
      <c r="F555" s="7">
        <v>304.0</v>
      </c>
      <c r="G555" s="7">
        <v>35.0</v>
      </c>
      <c r="H555" s="7">
        <f t="shared" si="23"/>
        <v>1737</v>
      </c>
      <c r="I555" s="7">
        <f t="shared" si="24"/>
        <v>1702</v>
      </c>
      <c r="J555" s="17">
        <f t="shared" si="25"/>
        <v>0.9798503166</v>
      </c>
      <c r="K555" s="17">
        <f t="shared" si="26"/>
        <v>0.821386604</v>
      </c>
      <c r="L555" s="17">
        <f t="shared" si="27"/>
        <v>0.178613396</v>
      </c>
      <c r="M555" s="17">
        <f t="shared" si="28"/>
        <v>0.02014968336</v>
      </c>
    </row>
    <row r="556" ht="15.75" customHeight="1">
      <c r="D556" s="32" t="s">
        <v>399</v>
      </c>
      <c r="E556" s="7">
        <v>2015.0</v>
      </c>
      <c r="F556" s="7">
        <v>392.0</v>
      </c>
      <c r="G556" s="7">
        <v>92.0</v>
      </c>
      <c r="H556" s="7">
        <f t="shared" si="23"/>
        <v>2499</v>
      </c>
      <c r="I556" s="7">
        <f t="shared" si="24"/>
        <v>2407</v>
      </c>
      <c r="J556" s="17">
        <f t="shared" si="25"/>
        <v>0.9631852741</v>
      </c>
      <c r="K556" s="17">
        <f t="shared" si="26"/>
        <v>0.8371416701</v>
      </c>
      <c r="L556" s="17">
        <f t="shared" si="27"/>
        <v>0.1628583299</v>
      </c>
      <c r="M556" s="17">
        <f t="shared" si="28"/>
        <v>0.03681472589</v>
      </c>
    </row>
    <row r="557" ht="15.75" customHeight="1">
      <c r="D557" s="32" t="s">
        <v>422</v>
      </c>
      <c r="E557" s="7">
        <v>975.0</v>
      </c>
      <c r="F557" s="7">
        <v>200.0</v>
      </c>
      <c r="G557" s="7">
        <v>47.0</v>
      </c>
      <c r="H557" s="7">
        <f t="shared" si="23"/>
        <v>1222</v>
      </c>
      <c r="I557" s="7">
        <f t="shared" si="24"/>
        <v>1175</v>
      </c>
      <c r="J557" s="17">
        <f t="shared" si="25"/>
        <v>0.9615384615</v>
      </c>
      <c r="K557" s="17">
        <f t="shared" si="26"/>
        <v>0.829787234</v>
      </c>
      <c r="L557" s="17">
        <f t="shared" si="27"/>
        <v>0.170212766</v>
      </c>
      <c r="M557" s="17">
        <f t="shared" si="28"/>
        <v>0.03846153846</v>
      </c>
    </row>
    <row r="558" ht="15.75" customHeight="1">
      <c r="D558" s="32" t="s">
        <v>431</v>
      </c>
      <c r="E558" s="7">
        <v>666.0</v>
      </c>
      <c r="F558" s="7">
        <v>179.0</v>
      </c>
      <c r="G558" s="7">
        <v>34.0</v>
      </c>
      <c r="H558" s="7">
        <f t="shared" si="23"/>
        <v>879</v>
      </c>
      <c r="I558" s="7">
        <f t="shared" si="24"/>
        <v>845</v>
      </c>
      <c r="J558" s="17">
        <f t="shared" si="25"/>
        <v>0.9613196815</v>
      </c>
      <c r="K558" s="17">
        <f t="shared" si="26"/>
        <v>0.7881656805</v>
      </c>
      <c r="L558" s="17">
        <f t="shared" si="27"/>
        <v>0.2118343195</v>
      </c>
      <c r="M558" s="17">
        <f t="shared" si="28"/>
        <v>0.03868031854</v>
      </c>
    </row>
    <row r="559" ht="15.75" customHeight="1">
      <c r="D559" s="32" t="s">
        <v>440</v>
      </c>
      <c r="E559" s="7">
        <v>2270.0</v>
      </c>
      <c r="F559" s="7">
        <v>479.0</v>
      </c>
      <c r="G559" s="7">
        <v>91.0</v>
      </c>
      <c r="H559" s="7">
        <f t="shared" si="23"/>
        <v>2840</v>
      </c>
      <c r="I559" s="7">
        <f t="shared" si="24"/>
        <v>2749</v>
      </c>
      <c r="J559" s="17">
        <f t="shared" si="25"/>
        <v>0.9679577465</v>
      </c>
      <c r="K559" s="17">
        <f t="shared" si="26"/>
        <v>0.8257548199</v>
      </c>
      <c r="L559" s="17">
        <f t="shared" si="27"/>
        <v>0.1742451801</v>
      </c>
      <c r="M559" s="17">
        <f t="shared" si="28"/>
        <v>0.03204225352</v>
      </c>
    </row>
    <row r="560" ht="15.75" customHeight="1">
      <c r="D560" s="32" t="s">
        <v>462</v>
      </c>
      <c r="E560" s="7">
        <v>2430.0</v>
      </c>
      <c r="F560" s="7">
        <v>527.0</v>
      </c>
      <c r="G560" s="7">
        <v>83.0</v>
      </c>
      <c r="H560" s="7">
        <f t="shared" si="23"/>
        <v>3040</v>
      </c>
      <c r="I560" s="7">
        <f t="shared" si="24"/>
        <v>2957</v>
      </c>
      <c r="J560" s="17">
        <f t="shared" si="25"/>
        <v>0.9726973684</v>
      </c>
      <c r="K560" s="17">
        <f t="shared" si="26"/>
        <v>0.8217788299</v>
      </c>
      <c r="L560" s="17">
        <f t="shared" si="27"/>
        <v>0.1782211701</v>
      </c>
      <c r="M560" s="17">
        <f t="shared" si="28"/>
        <v>0.02730263158</v>
      </c>
    </row>
    <row r="561" ht="15.75" customHeight="1">
      <c r="D561" s="32" t="s">
        <v>479</v>
      </c>
      <c r="E561" s="7">
        <v>1634.0</v>
      </c>
      <c r="F561" s="7">
        <v>392.0</v>
      </c>
      <c r="G561" s="7">
        <v>71.0</v>
      </c>
      <c r="H561" s="7">
        <f t="shared" si="23"/>
        <v>2097</v>
      </c>
      <c r="I561" s="7">
        <f t="shared" si="24"/>
        <v>2026</v>
      </c>
      <c r="J561" s="17">
        <f t="shared" si="25"/>
        <v>0.9661421078</v>
      </c>
      <c r="K561" s="17">
        <f t="shared" si="26"/>
        <v>0.8065153011</v>
      </c>
      <c r="L561" s="17">
        <f t="shared" si="27"/>
        <v>0.1934846989</v>
      </c>
      <c r="M561" s="17">
        <f t="shared" si="28"/>
        <v>0.03385789223</v>
      </c>
    </row>
    <row r="562" ht="15.75" customHeight="1">
      <c r="D562" s="32" t="s">
        <v>493</v>
      </c>
      <c r="E562" s="7">
        <v>847.0</v>
      </c>
      <c r="F562" s="7">
        <v>163.0</v>
      </c>
      <c r="G562" s="7">
        <v>9.0</v>
      </c>
      <c r="H562" s="7">
        <f t="shared" si="23"/>
        <v>1019</v>
      </c>
      <c r="I562" s="7">
        <f t="shared" si="24"/>
        <v>1010</v>
      </c>
      <c r="J562" s="17">
        <f t="shared" si="25"/>
        <v>0.9911678116</v>
      </c>
      <c r="K562" s="17">
        <f t="shared" si="26"/>
        <v>0.8386138614</v>
      </c>
      <c r="L562" s="17">
        <f t="shared" si="27"/>
        <v>0.1613861386</v>
      </c>
      <c r="M562" s="17">
        <f t="shared" si="28"/>
        <v>0.00883218842</v>
      </c>
    </row>
    <row r="563" ht="15.75" customHeight="1">
      <c r="D563" s="32" t="s">
        <v>496</v>
      </c>
      <c r="E563" s="7">
        <v>1209.0</v>
      </c>
      <c r="F563" s="7">
        <v>186.0</v>
      </c>
      <c r="G563" s="7">
        <v>48.0</v>
      </c>
      <c r="H563" s="7">
        <f t="shared" si="23"/>
        <v>1443</v>
      </c>
      <c r="I563" s="7">
        <f t="shared" si="24"/>
        <v>1395</v>
      </c>
      <c r="J563" s="17">
        <f t="shared" si="25"/>
        <v>0.9667359667</v>
      </c>
      <c r="K563" s="17">
        <f t="shared" si="26"/>
        <v>0.8666666667</v>
      </c>
      <c r="L563" s="17">
        <f t="shared" si="27"/>
        <v>0.1333333333</v>
      </c>
      <c r="M563" s="17">
        <f t="shared" si="28"/>
        <v>0.03326403326</v>
      </c>
    </row>
    <row r="564" ht="15.75" customHeight="1">
      <c r="D564" s="32" t="s">
        <v>502</v>
      </c>
      <c r="E564" s="7">
        <v>1447.0</v>
      </c>
      <c r="F564" s="7">
        <v>363.0</v>
      </c>
      <c r="G564" s="7">
        <v>89.0</v>
      </c>
      <c r="H564" s="7">
        <f t="shared" si="23"/>
        <v>1899</v>
      </c>
      <c r="I564" s="7">
        <f t="shared" si="24"/>
        <v>1810</v>
      </c>
      <c r="J564" s="17">
        <f t="shared" si="25"/>
        <v>0.953133228</v>
      </c>
      <c r="K564" s="17">
        <f t="shared" si="26"/>
        <v>0.7994475138</v>
      </c>
      <c r="L564" s="17">
        <f t="shared" si="27"/>
        <v>0.2005524862</v>
      </c>
      <c r="M564" s="17">
        <f t="shared" si="28"/>
        <v>0.04686677199</v>
      </c>
    </row>
    <row r="565" ht="15.75" customHeight="1">
      <c r="D565" s="32" t="s">
        <v>523</v>
      </c>
      <c r="E565" s="7">
        <v>2503.0</v>
      </c>
      <c r="F565" s="7">
        <v>682.0</v>
      </c>
      <c r="G565" s="7">
        <v>97.0</v>
      </c>
      <c r="H565" s="7">
        <f t="shared" si="23"/>
        <v>3282</v>
      </c>
      <c r="I565" s="7">
        <f t="shared" si="24"/>
        <v>3185</v>
      </c>
      <c r="J565" s="17">
        <f t="shared" si="25"/>
        <v>0.9704448507</v>
      </c>
      <c r="K565" s="17">
        <f t="shared" si="26"/>
        <v>0.7858712716</v>
      </c>
      <c r="L565" s="17">
        <f t="shared" si="27"/>
        <v>0.2141287284</v>
      </c>
      <c r="M565" s="17">
        <f t="shared" si="28"/>
        <v>0.0295551493</v>
      </c>
    </row>
    <row r="566" ht="15.75" customHeight="1">
      <c r="D566" s="32" t="s">
        <v>542</v>
      </c>
      <c r="E566" s="7">
        <v>1949.0</v>
      </c>
      <c r="F566" s="7">
        <v>600.0</v>
      </c>
      <c r="G566" s="7">
        <v>101.0</v>
      </c>
      <c r="H566" s="7">
        <f t="shared" si="23"/>
        <v>2650</v>
      </c>
      <c r="I566" s="7">
        <f t="shared" si="24"/>
        <v>2549</v>
      </c>
      <c r="J566" s="17">
        <f t="shared" si="25"/>
        <v>0.9618867925</v>
      </c>
      <c r="K566" s="17">
        <f t="shared" si="26"/>
        <v>0.764613574</v>
      </c>
      <c r="L566" s="17">
        <f t="shared" si="27"/>
        <v>0.235386426</v>
      </c>
      <c r="M566" s="17">
        <f t="shared" si="28"/>
        <v>0.03811320755</v>
      </c>
    </row>
    <row r="567" ht="15.75" customHeight="1">
      <c r="D567" s="32" t="s">
        <v>564</v>
      </c>
      <c r="E567" s="7">
        <v>1325.0</v>
      </c>
      <c r="F567" s="7">
        <v>281.0</v>
      </c>
      <c r="G567" s="7">
        <v>73.0</v>
      </c>
      <c r="H567" s="7">
        <f t="shared" si="23"/>
        <v>1679</v>
      </c>
      <c r="I567" s="7">
        <f t="shared" si="24"/>
        <v>1606</v>
      </c>
      <c r="J567" s="17">
        <f t="shared" si="25"/>
        <v>0.9565217391</v>
      </c>
      <c r="K567" s="17">
        <f t="shared" si="26"/>
        <v>0.8250311333</v>
      </c>
      <c r="L567" s="17">
        <f t="shared" si="27"/>
        <v>0.1749688667</v>
      </c>
      <c r="M567" s="17">
        <f t="shared" si="28"/>
        <v>0.04347826087</v>
      </c>
    </row>
    <row r="568" ht="15.75" customHeight="1">
      <c r="D568" s="32" t="s">
        <v>578</v>
      </c>
      <c r="E568" s="7">
        <v>1786.0</v>
      </c>
      <c r="F568" s="7">
        <v>365.0</v>
      </c>
      <c r="G568" s="7">
        <v>34.0</v>
      </c>
      <c r="H568" s="7">
        <f t="shared" si="23"/>
        <v>2185</v>
      </c>
      <c r="I568" s="7">
        <f t="shared" si="24"/>
        <v>2151</v>
      </c>
      <c r="J568" s="17">
        <f t="shared" si="25"/>
        <v>0.9844393593</v>
      </c>
      <c r="K568" s="17">
        <f t="shared" si="26"/>
        <v>0.830311483</v>
      </c>
      <c r="L568" s="17">
        <f t="shared" si="27"/>
        <v>0.169688517</v>
      </c>
      <c r="M568" s="17">
        <f t="shared" si="28"/>
        <v>0.01556064073</v>
      </c>
    </row>
    <row r="569" ht="15.75" customHeight="1">
      <c r="D569" s="32" t="s">
        <v>594</v>
      </c>
      <c r="E569" s="7">
        <v>1228.0</v>
      </c>
      <c r="F569" s="7">
        <v>336.0</v>
      </c>
      <c r="G569" s="7">
        <v>60.0</v>
      </c>
      <c r="H569" s="7">
        <f t="shared" si="23"/>
        <v>1624</v>
      </c>
      <c r="I569" s="7">
        <f t="shared" si="24"/>
        <v>1564</v>
      </c>
      <c r="J569" s="17">
        <f t="shared" si="25"/>
        <v>0.9630541872</v>
      </c>
      <c r="K569" s="17">
        <f t="shared" si="26"/>
        <v>0.7851662404</v>
      </c>
      <c r="L569" s="17">
        <f t="shared" si="27"/>
        <v>0.2148337596</v>
      </c>
      <c r="M569" s="17">
        <f t="shared" si="28"/>
        <v>0.03694581281</v>
      </c>
    </row>
    <row r="570" ht="15.75" customHeight="1">
      <c r="D570" s="32" t="s">
        <v>605</v>
      </c>
      <c r="E570" s="7">
        <v>1283.0</v>
      </c>
      <c r="F570" s="7">
        <v>270.0</v>
      </c>
      <c r="G570" s="7">
        <v>55.0</v>
      </c>
      <c r="H570" s="7">
        <f t="shared" si="23"/>
        <v>1608</v>
      </c>
      <c r="I570" s="7">
        <f t="shared" si="24"/>
        <v>1553</v>
      </c>
      <c r="J570" s="17">
        <f t="shared" si="25"/>
        <v>0.9657960199</v>
      </c>
      <c r="K570" s="17">
        <f t="shared" si="26"/>
        <v>0.8261429491</v>
      </c>
      <c r="L570" s="17">
        <f t="shared" si="27"/>
        <v>0.1738570509</v>
      </c>
      <c r="M570" s="17">
        <f t="shared" si="28"/>
        <v>0.0342039801</v>
      </c>
    </row>
    <row r="571" ht="15.75" customHeight="1">
      <c r="D571" s="32" t="s">
        <v>616</v>
      </c>
      <c r="E571" s="7">
        <v>814.0</v>
      </c>
      <c r="F571" s="7">
        <v>219.0</v>
      </c>
      <c r="G571" s="7">
        <v>33.0</v>
      </c>
      <c r="H571" s="7">
        <f t="shared" si="23"/>
        <v>1066</v>
      </c>
      <c r="I571" s="7">
        <f t="shared" si="24"/>
        <v>1033</v>
      </c>
      <c r="J571" s="17">
        <f t="shared" si="25"/>
        <v>0.969043152</v>
      </c>
      <c r="K571" s="17">
        <f t="shared" si="26"/>
        <v>0.7879961278</v>
      </c>
      <c r="L571" s="17">
        <f t="shared" si="27"/>
        <v>0.2120038722</v>
      </c>
      <c r="M571" s="17">
        <f t="shared" si="28"/>
        <v>0.03095684803</v>
      </c>
    </row>
    <row r="572" ht="15.75" customHeight="1">
      <c r="D572" s="32" t="s">
        <v>627</v>
      </c>
      <c r="E572" s="7">
        <v>874.0</v>
      </c>
      <c r="F572" s="7">
        <v>171.0</v>
      </c>
      <c r="G572" s="7">
        <v>36.0</v>
      </c>
      <c r="H572" s="7">
        <f t="shared" si="23"/>
        <v>1081</v>
      </c>
      <c r="I572" s="7">
        <f t="shared" si="24"/>
        <v>1045</v>
      </c>
      <c r="J572" s="17">
        <f t="shared" si="25"/>
        <v>0.9666975023</v>
      </c>
      <c r="K572" s="17">
        <f t="shared" si="26"/>
        <v>0.8363636364</v>
      </c>
      <c r="L572" s="17">
        <f t="shared" si="27"/>
        <v>0.1636363636</v>
      </c>
      <c r="M572" s="17">
        <f t="shared" si="28"/>
        <v>0.03330249769</v>
      </c>
    </row>
    <row r="573" ht="15.75" customHeight="1">
      <c r="D573" s="32" t="s">
        <v>638</v>
      </c>
      <c r="E573" s="7">
        <v>1071.0</v>
      </c>
      <c r="F573" s="7">
        <v>255.0</v>
      </c>
      <c r="G573" s="7">
        <v>51.0</v>
      </c>
      <c r="H573" s="7">
        <f t="shared" si="23"/>
        <v>1377</v>
      </c>
      <c r="I573" s="7">
        <f t="shared" si="24"/>
        <v>1326</v>
      </c>
      <c r="J573" s="17">
        <f t="shared" si="25"/>
        <v>0.962962963</v>
      </c>
      <c r="K573" s="17">
        <f t="shared" si="26"/>
        <v>0.8076923077</v>
      </c>
      <c r="L573" s="17">
        <f t="shared" si="27"/>
        <v>0.1923076923</v>
      </c>
      <c r="M573" s="17">
        <f t="shared" si="28"/>
        <v>0.03703703704</v>
      </c>
    </row>
    <row r="574" ht="15.75" customHeight="1">
      <c r="D574" s="32" t="s">
        <v>652</v>
      </c>
      <c r="E574" s="7">
        <v>802.0</v>
      </c>
      <c r="F574" s="7">
        <v>318.0</v>
      </c>
      <c r="G574" s="7">
        <v>63.0</v>
      </c>
      <c r="H574" s="7">
        <f t="shared" si="23"/>
        <v>1183</v>
      </c>
      <c r="I574" s="7">
        <f t="shared" si="24"/>
        <v>1120</v>
      </c>
      <c r="J574" s="17">
        <f t="shared" si="25"/>
        <v>0.9467455621</v>
      </c>
      <c r="K574" s="17">
        <f t="shared" si="26"/>
        <v>0.7160714286</v>
      </c>
      <c r="L574" s="17">
        <f t="shared" si="27"/>
        <v>0.2839285714</v>
      </c>
      <c r="M574" s="17">
        <f t="shared" si="28"/>
        <v>0.05325443787</v>
      </c>
    </row>
    <row r="575" ht="15.75" customHeight="1">
      <c r="D575" s="32" t="s">
        <v>664</v>
      </c>
      <c r="E575" s="7">
        <v>1105.0</v>
      </c>
      <c r="F575" s="7">
        <v>371.0</v>
      </c>
      <c r="G575" s="7">
        <v>57.0</v>
      </c>
      <c r="H575" s="7">
        <f t="shared" si="23"/>
        <v>1533</v>
      </c>
      <c r="I575" s="7">
        <f t="shared" si="24"/>
        <v>1476</v>
      </c>
      <c r="J575" s="17">
        <f t="shared" si="25"/>
        <v>0.9628180039</v>
      </c>
      <c r="K575" s="17">
        <f t="shared" si="26"/>
        <v>0.7486449864</v>
      </c>
      <c r="L575" s="17">
        <f t="shared" si="27"/>
        <v>0.2513550136</v>
      </c>
      <c r="M575" s="17">
        <f t="shared" si="28"/>
        <v>0.03718199609</v>
      </c>
    </row>
    <row r="576" ht="15.75" customHeight="1">
      <c r="D576" s="32" t="s">
        <v>674</v>
      </c>
      <c r="E576" s="7">
        <v>955.0</v>
      </c>
      <c r="F576" s="7">
        <v>441.0</v>
      </c>
      <c r="G576" s="7">
        <v>32.0</v>
      </c>
      <c r="H576" s="7">
        <f t="shared" si="23"/>
        <v>1428</v>
      </c>
      <c r="I576" s="7">
        <f t="shared" si="24"/>
        <v>1396</v>
      </c>
      <c r="J576" s="17">
        <f t="shared" si="25"/>
        <v>0.9775910364</v>
      </c>
      <c r="K576" s="17">
        <f t="shared" si="26"/>
        <v>0.6840974212</v>
      </c>
      <c r="L576" s="17">
        <f t="shared" si="27"/>
        <v>0.3159025788</v>
      </c>
      <c r="M576" s="17">
        <f t="shared" si="28"/>
        <v>0.02240896359</v>
      </c>
    </row>
    <row r="577" ht="15.75" customHeight="1">
      <c r="D577" s="32" t="s">
        <v>686</v>
      </c>
      <c r="E577" s="7">
        <v>1639.0</v>
      </c>
      <c r="F577" s="7">
        <v>514.0</v>
      </c>
      <c r="G577" s="7">
        <v>74.0</v>
      </c>
      <c r="H577" s="7">
        <f t="shared" si="23"/>
        <v>2227</v>
      </c>
      <c r="I577" s="7">
        <f t="shared" si="24"/>
        <v>2153</v>
      </c>
      <c r="J577" s="17">
        <f t="shared" si="25"/>
        <v>0.9667714414</v>
      </c>
      <c r="K577" s="17">
        <f t="shared" si="26"/>
        <v>0.7612633535</v>
      </c>
      <c r="L577" s="17">
        <f t="shared" si="27"/>
        <v>0.2387366465</v>
      </c>
      <c r="M577" s="17">
        <f t="shared" si="28"/>
        <v>0.0332285586</v>
      </c>
    </row>
    <row r="578" ht="15.75" customHeight="1">
      <c r="D578" s="32" t="s">
        <v>702</v>
      </c>
      <c r="E578" s="7">
        <v>1240.0</v>
      </c>
      <c r="F578" s="7">
        <v>281.0</v>
      </c>
      <c r="G578" s="7">
        <v>86.0</v>
      </c>
      <c r="H578" s="7">
        <f t="shared" si="23"/>
        <v>1607</v>
      </c>
      <c r="I578" s="7">
        <f t="shared" si="24"/>
        <v>1521</v>
      </c>
      <c r="J578" s="17">
        <f t="shared" si="25"/>
        <v>0.9464841319</v>
      </c>
      <c r="K578" s="17">
        <f t="shared" si="26"/>
        <v>0.8152531229</v>
      </c>
      <c r="L578" s="17">
        <f t="shared" si="27"/>
        <v>0.1847468771</v>
      </c>
      <c r="M578" s="17">
        <f t="shared" si="28"/>
        <v>0.05351586808</v>
      </c>
    </row>
    <row r="579" ht="15.75" customHeight="1">
      <c r="D579" s="32" t="s">
        <v>710</v>
      </c>
      <c r="E579" s="7">
        <v>1728.0</v>
      </c>
      <c r="F579" s="7">
        <v>513.0</v>
      </c>
      <c r="G579" s="7">
        <v>125.0</v>
      </c>
      <c r="H579" s="7">
        <f t="shared" si="23"/>
        <v>2366</v>
      </c>
      <c r="I579" s="7">
        <f t="shared" si="24"/>
        <v>2241</v>
      </c>
      <c r="J579" s="17">
        <f t="shared" si="25"/>
        <v>0.9471682164</v>
      </c>
      <c r="K579" s="17">
        <f t="shared" si="26"/>
        <v>0.7710843373</v>
      </c>
      <c r="L579" s="17">
        <f t="shared" si="27"/>
        <v>0.2289156627</v>
      </c>
      <c r="M579" s="17">
        <f t="shared" si="28"/>
        <v>0.0528317836</v>
      </c>
    </row>
    <row r="580" ht="15.75" customHeight="1">
      <c r="D580" s="32" t="s">
        <v>721</v>
      </c>
      <c r="E580" s="7">
        <v>1151.0</v>
      </c>
      <c r="F580" s="7">
        <v>283.0</v>
      </c>
      <c r="G580" s="7">
        <v>25.0</v>
      </c>
      <c r="H580" s="7">
        <f t="shared" si="23"/>
        <v>1459</v>
      </c>
      <c r="I580" s="7">
        <f t="shared" si="24"/>
        <v>1434</v>
      </c>
      <c r="J580" s="17">
        <f t="shared" si="25"/>
        <v>0.982864976</v>
      </c>
      <c r="K580" s="17">
        <f t="shared" si="26"/>
        <v>0.8026499303</v>
      </c>
      <c r="L580" s="17">
        <f t="shared" si="27"/>
        <v>0.1973500697</v>
      </c>
      <c r="M580" s="17">
        <f t="shared" si="28"/>
        <v>0.01713502399</v>
      </c>
    </row>
    <row r="581" ht="15.75" customHeight="1">
      <c r="D581" s="32" t="s">
        <v>729</v>
      </c>
      <c r="E581" s="7">
        <v>1797.0</v>
      </c>
      <c r="F581" s="7">
        <v>704.0</v>
      </c>
      <c r="G581" s="7">
        <v>111.0</v>
      </c>
      <c r="H581" s="7">
        <f t="shared" si="23"/>
        <v>2612</v>
      </c>
      <c r="I581" s="7">
        <f t="shared" si="24"/>
        <v>2501</v>
      </c>
      <c r="J581" s="17">
        <f t="shared" si="25"/>
        <v>0.9575038285</v>
      </c>
      <c r="K581" s="17">
        <f t="shared" si="26"/>
        <v>0.718512595</v>
      </c>
      <c r="L581" s="17">
        <f t="shared" si="27"/>
        <v>0.281487405</v>
      </c>
      <c r="M581" s="17">
        <f t="shared" si="28"/>
        <v>0.04249617152</v>
      </c>
    </row>
    <row r="582" ht="15.75" customHeight="1">
      <c r="D582" s="32" t="s">
        <v>752</v>
      </c>
      <c r="E582" s="7">
        <v>1094.0</v>
      </c>
      <c r="F582" s="7">
        <v>211.0</v>
      </c>
      <c r="G582" s="7">
        <v>23.0</v>
      </c>
      <c r="H582" s="7">
        <f t="shared" si="23"/>
        <v>1328</v>
      </c>
      <c r="I582" s="7">
        <f t="shared" si="24"/>
        <v>1305</v>
      </c>
      <c r="J582" s="17">
        <f t="shared" si="25"/>
        <v>0.9826807229</v>
      </c>
      <c r="K582" s="17">
        <f t="shared" si="26"/>
        <v>0.8383141762</v>
      </c>
      <c r="L582" s="17">
        <f t="shared" si="27"/>
        <v>0.1616858238</v>
      </c>
      <c r="M582" s="17">
        <f t="shared" si="28"/>
        <v>0.01731927711</v>
      </c>
    </row>
    <row r="583" ht="15.75" customHeight="1">
      <c r="D583" s="32" t="s">
        <v>761</v>
      </c>
      <c r="E583" s="7">
        <v>960.0</v>
      </c>
      <c r="F583" s="7">
        <v>187.0</v>
      </c>
      <c r="G583" s="7">
        <v>53.0</v>
      </c>
      <c r="H583" s="7">
        <f t="shared" si="23"/>
        <v>1200</v>
      </c>
      <c r="I583" s="7">
        <f t="shared" si="24"/>
        <v>1147</v>
      </c>
      <c r="J583" s="17">
        <f t="shared" si="25"/>
        <v>0.9558333333</v>
      </c>
      <c r="K583" s="17">
        <f t="shared" si="26"/>
        <v>0.8369659983</v>
      </c>
      <c r="L583" s="17">
        <f t="shared" si="27"/>
        <v>0.1630340017</v>
      </c>
      <c r="M583" s="17">
        <f t="shared" si="28"/>
        <v>0.04416666667</v>
      </c>
    </row>
    <row r="584" ht="15.75" customHeight="1">
      <c r="D584" s="32" t="s">
        <v>771</v>
      </c>
      <c r="E584" s="7">
        <v>1008.0</v>
      </c>
      <c r="F584" s="7">
        <v>167.0</v>
      </c>
      <c r="G584" s="7">
        <v>34.0</v>
      </c>
      <c r="H584" s="7">
        <f t="shared" si="23"/>
        <v>1209</v>
      </c>
      <c r="I584" s="7">
        <f t="shared" si="24"/>
        <v>1175</v>
      </c>
      <c r="J584" s="17">
        <f t="shared" si="25"/>
        <v>0.9718775848</v>
      </c>
      <c r="K584" s="17">
        <f t="shared" si="26"/>
        <v>0.8578723404</v>
      </c>
      <c r="L584" s="17">
        <f t="shared" si="27"/>
        <v>0.1421276596</v>
      </c>
      <c r="M584" s="17">
        <f t="shared" si="28"/>
        <v>0.02812241522</v>
      </c>
    </row>
    <row r="585" ht="15.75" customHeight="1">
      <c r="D585" s="32" t="s">
        <v>777</v>
      </c>
      <c r="E585" s="7">
        <v>955.0</v>
      </c>
      <c r="F585" s="7">
        <v>211.0</v>
      </c>
      <c r="G585" s="7">
        <v>31.0</v>
      </c>
      <c r="H585" s="7">
        <f t="shared" si="23"/>
        <v>1197</v>
      </c>
      <c r="I585" s="7">
        <f t="shared" si="24"/>
        <v>1166</v>
      </c>
      <c r="J585" s="17">
        <f t="shared" si="25"/>
        <v>0.9741019215</v>
      </c>
      <c r="K585" s="17">
        <f t="shared" si="26"/>
        <v>0.8190394511</v>
      </c>
      <c r="L585" s="17">
        <f t="shared" si="27"/>
        <v>0.1809605489</v>
      </c>
      <c r="M585" s="17">
        <f t="shared" si="28"/>
        <v>0.02589807853</v>
      </c>
    </row>
    <row r="586" ht="15.75" customHeight="1">
      <c r="D586" s="32" t="s">
        <v>787</v>
      </c>
      <c r="E586" s="7">
        <v>1418.0</v>
      </c>
      <c r="F586" s="7">
        <v>467.0</v>
      </c>
      <c r="G586" s="7">
        <v>83.0</v>
      </c>
      <c r="H586" s="7">
        <f t="shared" si="23"/>
        <v>1968</v>
      </c>
      <c r="I586" s="7">
        <f t="shared" si="24"/>
        <v>1885</v>
      </c>
      <c r="J586" s="17">
        <f t="shared" si="25"/>
        <v>0.9578252033</v>
      </c>
      <c r="K586" s="17">
        <f t="shared" si="26"/>
        <v>0.7522546419</v>
      </c>
      <c r="L586" s="17">
        <f t="shared" si="27"/>
        <v>0.2477453581</v>
      </c>
      <c r="M586" s="17">
        <f t="shared" si="28"/>
        <v>0.04217479675</v>
      </c>
    </row>
    <row r="587" ht="15.75" customHeight="1">
      <c r="D587" s="32" t="s">
        <v>797</v>
      </c>
      <c r="E587" s="7">
        <v>1204.0</v>
      </c>
      <c r="F587" s="7">
        <v>336.0</v>
      </c>
      <c r="G587" s="7">
        <v>66.0</v>
      </c>
      <c r="H587" s="7">
        <f t="shared" si="23"/>
        <v>1606</v>
      </c>
      <c r="I587" s="7">
        <f t="shared" si="24"/>
        <v>1540</v>
      </c>
      <c r="J587" s="17">
        <f t="shared" si="25"/>
        <v>0.9589041096</v>
      </c>
      <c r="K587" s="17">
        <f t="shared" si="26"/>
        <v>0.7818181818</v>
      </c>
      <c r="L587" s="17">
        <f t="shared" si="27"/>
        <v>0.2181818182</v>
      </c>
      <c r="M587" s="17">
        <f t="shared" si="28"/>
        <v>0.04109589041</v>
      </c>
    </row>
    <row r="588" ht="15.75" customHeight="1">
      <c r="D588" s="32" t="s">
        <v>806</v>
      </c>
      <c r="E588" s="7">
        <v>310.0</v>
      </c>
      <c r="F588" s="7">
        <v>115.0</v>
      </c>
      <c r="G588" s="7">
        <v>20.0</v>
      </c>
      <c r="H588" s="7">
        <f t="shared" si="23"/>
        <v>445</v>
      </c>
      <c r="I588" s="7">
        <f t="shared" si="24"/>
        <v>425</v>
      </c>
      <c r="J588" s="17">
        <f t="shared" si="25"/>
        <v>0.9550561798</v>
      </c>
      <c r="K588" s="17">
        <f t="shared" si="26"/>
        <v>0.7294117647</v>
      </c>
      <c r="L588" s="17">
        <f t="shared" si="27"/>
        <v>0.2705882353</v>
      </c>
      <c r="M588" s="17">
        <f t="shared" si="28"/>
        <v>0.04494382022</v>
      </c>
    </row>
    <row r="589" ht="15.75" customHeight="1">
      <c r="D589" s="32" t="s">
        <v>810</v>
      </c>
      <c r="E589" s="7">
        <v>1280.0</v>
      </c>
      <c r="F589" s="7">
        <v>490.0</v>
      </c>
      <c r="G589" s="7">
        <v>175.0</v>
      </c>
      <c r="H589" s="7">
        <f t="shared" si="23"/>
        <v>1945</v>
      </c>
      <c r="I589" s="7">
        <f t="shared" si="24"/>
        <v>1770</v>
      </c>
      <c r="J589" s="17">
        <f t="shared" si="25"/>
        <v>0.9100257069</v>
      </c>
      <c r="K589" s="17">
        <f t="shared" si="26"/>
        <v>0.7231638418</v>
      </c>
      <c r="L589" s="17">
        <f t="shared" si="27"/>
        <v>0.2768361582</v>
      </c>
      <c r="M589" s="17">
        <f t="shared" si="28"/>
        <v>0.08997429306</v>
      </c>
    </row>
    <row r="590" ht="15.75" customHeight="1">
      <c r="D590" s="32" t="s">
        <v>818</v>
      </c>
      <c r="E590" s="7">
        <v>506.0</v>
      </c>
      <c r="F590" s="7">
        <v>125.0</v>
      </c>
      <c r="G590" s="7">
        <v>26.0</v>
      </c>
      <c r="H590" s="7">
        <f t="shared" si="23"/>
        <v>657</v>
      </c>
      <c r="I590" s="7">
        <f t="shared" si="24"/>
        <v>631</v>
      </c>
      <c r="J590" s="17">
        <f t="shared" si="25"/>
        <v>0.9604261796</v>
      </c>
      <c r="K590" s="17">
        <f t="shared" si="26"/>
        <v>0.8019017433</v>
      </c>
      <c r="L590" s="17">
        <f t="shared" si="27"/>
        <v>0.1980982567</v>
      </c>
      <c r="M590" s="17">
        <f t="shared" si="28"/>
        <v>0.0395738204</v>
      </c>
    </row>
    <row r="591" ht="15.75" customHeight="1">
      <c r="D591" s="27" t="s">
        <v>820</v>
      </c>
      <c r="E591" s="7">
        <v>755.0</v>
      </c>
      <c r="F591" s="7">
        <v>392.0</v>
      </c>
      <c r="G591" s="7">
        <v>71.0</v>
      </c>
      <c r="H591" s="7">
        <f t="shared" si="23"/>
        <v>1218</v>
      </c>
      <c r="I591" s="7">
        <f t="shared" si="24"/>
        <v>1147</v>
      </c>
      <c r="J591" s="17">
        <f t="shared" si="25"/>
        <v>0.9417077176</v>
      </c>
      <c r="K591" s="17">
        <f t="shared" si="26"/>
        <v>0.658238884</v>
      </c>
      <c r="L591" s="17">
        <f t="shared" si="27"/>
        <v>0.341761116</v>
      </c>
      <c r="M591" s="17">
        <f t="shared" si="28"/>
        <v>0.05829228243</v>
      </c>
    </row>
    <row r="592" ht="15.75" customHeight="1">
      <c r="D592" s="27" t="s">
        <v>835</v>
      </c>
      <c r="E592" s="7">
        <v>2104.0</v>
      </c>
      <c r="F592" s="7">
        <v>356.0</v>
      </c>
      <c r="G592" s="7">
        <v>93.0</v>
      </c>
      <c r="H592" s="7">
        <f t="shared" si="23"/>
        <v>2553</v>
      </c>
      <c r="I592" s="7">
        <f t="shared" si="24"/>
        <v>2460</v>
      </c>
      <c r="J592" s="17">
        <f t="shared" si="25"/>
        <v>0.9635722679</v>
      </c>
      <c r="K592" s="17">
        <f t="shared" si="26"/>
        <v>0.8552845528</v>
      </c>
      <c r="L592" s="17">
        <f t="shared" si="27"/>
        <v>0.1447154472</v>
      </c>
      <c r="M592" s="17">
        <f t="shared" si="28"/>
        <v>0.03642773208</v>
      </c>
    </row>
    <row r="593" ht="15.75" customHeight="1">
      <c r="D593" s="27" t="s">
        <v>850</v>
      </c>
      <c r="E593" s="7">
        <v>1245.0</v>
      </c>
      <c r="F593" s="7">
        <v>604.0</v>
      </c>
      <c r="G593" s="7">
        <v>73.0</v>
      </c>
      <c r="H593" s="7">
        <f t="shared" si="23"/>
        <v>1922</v>
      </c>
      <c r="I593" s="7">
        <f t="shared" si="24"/>
        <v>1849</v>
      </c>
      <c r="J593" s="17">
        <f t="shared" si="25"/>
        <v>0.9620187305</v>
      </c>
      <c r="K593" s="17">
        <f t="shared" si="26"/>
        <v>0.6733369389</v>
      </c>
      <c r="L593" s="17">
        <f t="shared" si="27"/>
        <v>0.3266630611</v>
      </c>
      <c r="M593" s="17">
        <f t="shared" si="28"/>
        <v>0.03798126951</v>
      </c>
    </row>
    <row r="594" ht="15.75" customHeight="1">
      <c r="D594" s="7" t="s">
        <v>912</v>
      </c>
      <c r="E594" s="7">
        <f t="shared" ref="E594:G594" si="29">+SUM(E535:E593)</f>
        <v>98772</v>
      </c>
      <c r="F594" s="7">
        <f t="shared" si="29"/>
        <v>20200</v>
      </c>
      <c r="G594" s="7">
        <f t="shared" si="29"/>
        <v>3044</v>
      </c>
      <c r="H594" s="7">
        <f t="shared" si="23"/>
        <v>122016</v>
      </c>
      <c r="I594" s="7">
        <f t="shared" si="24"/>
        <v>118972</v>
      </c>
      <c r="J594" s="17">
        <f t="shared" si="25"/>
        <v>0.9750524521</v>
      </c>
      <c r="K594" s="17">
        <f t="shared" si="26"/>
        <v>0.8302121508</v>
      </c>
      <c r="L594" s="17">
        <f t="shared" si="27"/>
        <v>0.1697878492</v>
      </c>
      <c r="M594" s="17">
        <f t="shared" si="28"/>
        <v>0.02494754786</v>
      </c>
    </row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2021-06-27T03:59:27Z</dcterms:created>
  <dc:creator>observatorio</dc:creator>
</cp:coreProperties>
</file>